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 hidePivotFieldList="1"/>
  <bookViews>
    <workbookView windowWidth="28800" windowHeight="12375" tabRatio="633" firstSheet="8" activeTab="10"/>
  </bookViews>
  <sheets>
    <sheet name="编号" sheetId="9" state="hidden" r:id="rId1"/>
    <sheet name="贴桌面" sheetId="19" state="hidden" r:id="rId2"/>
    <sheet name="淘汰赛抽签" sheetId="37" state="hidden" r:id="rId3"/>
    <sheet name="淘汰赛_旧" sheetId="35" state="hidden" r:id="rId4"/>
    <sheet name="淘汰赛_old" sheetId="34" state="hidden" r:id="rId5"/>
    <sheet name="淘汰赛-备" sheetId="17" state="hidden" r:id="rId6"/>
    <sheet name="比赛输入_old" sheetId="24" state="hidden" r:id="rId7"/>
    <sheet name="出线名单-辅助表" sheetId="40" state="hidden" r:id="rId8"/>
    <sheet name="小学组" sheetId="46" r:id="rId9"/>
    <sheet name="初中组" sheetId="47" r:id="rId10"/>
    <sheet name="高中组" sheetId="48" r:id="rId11"/>
    <sheet name="比赛成绩" sheetId="20" state="hidden" r:id="rId12"/>
    <sheet name="Z组（6）" sheetId="29" state="hidden" r:id="rId13"/>
    <sheet name="Z组 (4)" sheetId="31" state="hidden" r:id="rId14"/>
    <sheet name="Z组 (3)" sheetId="32" state="hidden" r:id="rId15"/>
  </sheets>
  <definedNames>
    <definedName name="_xlnm.Print_Area" localSheetId="4">淘汰赛_old!$B$4:$Q$47</definedName>
    <definedName name="_xlnm.Print_Area" localSheetId="3">淘汰赛_旧!$B$4:$P$35</definedName>
    <definedName name="_xlnm.Print_Titles" localSheetId="0">编号!$1:$2</definedName>
    <definedName name="_xlnm.Print_Titles" localSheetId="8">小学组!$1:$2</definedName>
  </definedNames>
  <calcPr calcId="144525" concurrentCalc="0"/>
</workbook>
</file>

<file path=xl/sharedStrings.xml><?xml version="1.0" encoding="utf-8"?>
<sst xmlns="http://schemas.openxmlformats.org/spreadsheetml/2006/main" count="1329" uniqueCount="587">
  <si>
    <t>第二十三届广东省青少年机器人竞赛自选项目“夺宝奇兵”_高中组</t>
  </si>
  <si>
    <t>序号</t>
  </si>
  <si>
    <t>抽签号</t>
  </si>
  <si>
    <t>地市</t>
  </si>
  <si>
    <t>代表队名称</t>
  </si>
  <si>
    <t>学校全称</t>
  </si>
  <si>
    <t>参赛选手</t>
  </si>
  <si>
    <t>人数</t>
  </si>
  <si>
    <t>教练员</t>
  </si>
  <si>
    <t>广州市</t>
  </si>
  <si>
    <t>广州科学城中学二队</t>
  </si>
  <si>
    <t>广州科学城中学</t>
  </si>
  <si>
    <t>徐俊杰 陈柏森</t>
  </si>
  <si>
    <t>徐广权 刘雅静</t>
  </si>
  <si>
    <t>广州科学城中学一队</t>
  </si>
  <si>
    <t>曲恬茵 杨时琳</t>
  </si>
  <si>
    <t>刘雅静 徐广权</t>
  </si>
  <si>
    <t>深圳市</t>
  </si>
  <si>
    <t>深高高中园A队</t>
  </si>
  <si>
    <t>深圳市高级中学创新高中</t>
  </si>
  <si>
    <t>吴衍叡 曾奕鑫</t>
  </si>
  <si>
    <t>林家梁 柯灿文</t>
  </si>
  <si>
    <t>深高高中园B队</t>
  </si>
  <si>
    <t>深圳市高级中学文博高中</t>
  </si>
  <si>
    <t>王依恺 廖嘉旭</t>
  </si>
  <si>
    <t>林家梁 彭学俊</t>
  </si>
  <si>
    <t>珠海市</t>
  </si>
  <si>
    <t>珠海市第三中学一队</t>
  </si>
  <si>
    <t>珠海市第三中学</t>
  </si>
  <si>
    <t>周昶炜 向俊发</t>
  </si>
  <si>
    <t>曹远 梁洁丽</t>
  </si>
  <si>
    <t>珠海市第三中学二队</t>
  </si>
  <si>
    <t>钟永镇 朱京楷</t>
  </si>
  <si>
    <t>珠海夺宝奇兵1队</t>
  </si>
  <si>
    <t>北京师范大学（珠海）附属高级中学</t>
  </si>
  <si>
    <t>徐嘉彤 高宇杰</t>
  </si>
  <si>
    <t>余鹏峰 王义才</t>
  </si>
  <si>
    <t>珠海夺宝奇兵2队</t>
  </si>
  <si>
    <t>李鸿飞 胡昊南</t>
  </si>
  <si>
    <t>余鹏峰 黄嘉鹏</t>
  </si>
  <si>
    <t>佛山市</t>
  </si>
  <si>
    <t>佛山南执夺宝奇兵队</t>
  </si>
  <si>
    <t>佛山市南海区南执高级中学</t>
  </si>
  <si>
    <t>梁宇轩 简颖上</t>
  </si>
  <si>
    <t>苏诗杰</t>
  </si>
  <si>
    <t>江门市</t>
  </si>
  <si>
    <t>鹤舞飞翔</t>
  </si>
  <si>
    <t>鹤山市鹤华中学</t>
  </si>
  <si>
    <t>王跃翔 梁铭琪</t>
  </si>
  <si>
    <t>彭钢 李高英</t>
  </si>
  <si>
    <t>毅勇双全</t>
  </si>
  <si>
    <t>谢勇山 冯建毅</t>
  </si>
  <si>
    <t>彭钢 张文还</t>
  </si>
  <si>
    <t>湛江市</t>
  </si>
  <si>
    <t>爱周创客五队</t>
  </si>
  <si>
    <t>湛江市坡头区爱周中学</t>
  </si>
  <si>
    <t>黄开铖 黄俊杰</t>
  </si>
  <si>
    <t>梁海健 杨明</t>
  </si>
  <si>
    <t>茂名市</t>
  </si>
  <si>
    <t>高州市第一中学夺宝奇兵队</t>
  </si>
  <si>
    <t>高州市第一中学</t>
  </si>
  <si>
    <t>崔轩源 易诗晨</t>
  </si>
  <si>
    <t>苏理杰 吴丽</t>
  </si>
  <si>
    <t>惠州市</t>
  </si>
  <si>
    <t>惠阳中山中学博文队</t>
  </si>
  <si>
    <t>惠阳中山中学</t>
  </si>
  <si>
    <t>左君毅 姚集中</t>
  </si>
  <si>
    <t>姚永春 胡思源</t>
  </si>
  <si>
    <t>惠阳中山中学博雅队</t>
  </si>
  <si>
    <t>洪澜楠 张仁宇</t>
  </si>
  <si>
    <t>玄甲军</t>
  </si>
  <si>
    <t>惠州市惠东县惠东高级中学</t>
  </si>
  <si>
    <t>周坤鸿 周静雯</t>
  </si>
  <si>
    <t>郑建源 王会珍</t>
  </si>
  <si>
    <t>阳江市</t>
  </si>
  <si>
    <t>凌云号</t>
  </si>
  <si>
    <t>阳春市第一中学</t>
  </si>
  <si>
    <t>刘俊威 李学职</t>
  </si>
  <si>
    <t>徐丕何 陈颂文</t>
  </si>
  <si>
    <t>倚天号</t>
  </si>
  <si>
    <t>叶阳杰 严思懿</t>
  </si>
  <si>
    <t>袁健 严惠旭</t>
  </si>
  <si>
    <t>东莞市</t>
  </si>
  <si>
    <t>六中奇兵队</t>
  </si>
  <si>
    <t>东莞市第六高级中学</t>
  </si>
  <si>
    <t>王彬 曾雨洁</t>
  </si>
  <si>
    <t>黄维 吴涌彬</t>
  </si>
  <si>
    <t>东莞七中夺宝奇兵2</t>
  </si>
  <si>
    <t>东莞市第七高级中学</t>
  </si>
  <si>
    <t>李创展 邓钧耀</t>
  </si>
  <si>
    <t>段文斌 余峰</t>
  </si>
  <si>
    <t>六中夺宝队</t>
  </si>
  <si>
    <t>周贤明 杨栩炜</t>
  </si>
  <si>
    <t>吴涌彬 黄维</t>
  </si>
  <si>
    <t>东莞七中夺宝奇兵1</t>
  </si>
  <si>
    <t>黄浩展 李毅锋</t>
  </si>
  <si>
    <t>张德华 李学凯</t>
  </si>
  <si>
    <t>中山市</t>
  </si>
  <si>
    <t>中山市桂山中学奇宝夺兵1队</t>
  </si>
  <si>
    <t>中山市桂山中学</t>
  </si>
  <si>
    <t>林书华 曾富有</t>
  </si>
  <si>
    <t>曹宇</t>
  </si>
  <si>
    <t>中山市东区中学夺宝奇兵队</t>
  </si>
  <si>
    <t>中山市东区中学</t>
  </si>
  <si>
    <t>黄森宇 梁晋玮</t>
  </si>
  <si>
    <t>罗辉苑</t>
  </si>
  <si>
    <t>揭阳市</t>
  </si>
  <si>
    <t>揭东一中夺宝队</t>
  </si>
  <si>
    <t>揭阳市揭东第一中学</t>
  </si>
  <si>
    <t>林增耿 郑植</t>
  </si>
  <si>
    <t>吴标 黄杞</t>
  </si>
  <si>
    <t>普宁英才华侨中学</t>
  </si>
  <si>
    <t>赖雯琦 官雨轩</t>
  </si>
  <si>
    <t>陈见雄 卢锦瑶</t>
  </si>
  <si>
    <t>云浮市</t>
  </si>
  <si>
    <t>再丐不能丐杜邦线战队</t>
  </si>
  <si>
    <t>郁南县西江中学</t>
  </si>
  <si>
    <t>区俊滔 林锐峰</t>
  </si>
  <si>
    <t>董啸</t>
  </si>
  <si>
    <t>俊裕组合</t>
  </si>
  <si>
    <t>云浮市云安区云安中学</t>
  </si>
  <si>
    <t>罗俊栩 黄汉裕</t>
  </si>
  <si>
    <t>卢昌映 陈玲</t>
  </si>
  <si>
    <t>A1</t>
  </si>
  <si>
    <t>A2</t>
  </si>
  <si>
    <t>A3</t>
  </si>
  <si>
    <t>A4</t>
  </si>
  <si>
    <t>B1</t>
  </si>
  <si>
    <t>B2</t>
  </si>
  <si>
    <t>B3</t>
  </si>
  <si>
    <t>B4</t>
  </si>
  <si>
    <t>C1</t>
  </si>
  <si>
    <t>C2</t>
  </si>
  <si>
    <t xml:space="preserve"> 再丐不能丐杜邦线战队</t>
  </si>
  <si>
    <t>C3</t>
  </si>
  <si>
    <t>C4</t>
  </si>
  <si>
    <t>D1</t>
  </si>
  <si>
    <t>D2</t>
  </si>
  <si>
    <t>D3</t>
  </si>
  <si>
    <t>D4</t>
  </si>
  <si>
    <t>E1</t>
  </si>
  <si>
    <t>E2</t>
  </si>
  <si>
    <t>E3</t>
  </si>
  <si>
    <t>E4</t>
  </si>
  <si>
    <t>F1</t>
  </si>
  <si>
    <t>F2</t>
  </si>
  <si>
    <t>F3</t>
  </si>
  <si>
    <t>F4</t>
  </si>
  <si>
    <t>G1</t>
  </si>
  <si>
    <t>G2</t>
  </si>
  <si>
    <t>G3</t>
  </si>
  <si>
    <t>G4</t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</si>
  <si>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01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</si>
  <si>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16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</si>
  <si>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03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</si>
  <si>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04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</si>
  <si>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05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</si>
  <si>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06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</si>
  <si>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07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</si>
  <si>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08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</si>
  <si>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09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</si>
  <si>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10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</si>
  <si>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11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</si>
  <si>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12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</si>
  <si>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13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</si>
  <si>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14</t>
    </r>
  </si>
  <si>
    <r>
      <rPr>
        <b/>
        <sz val="28"/>
        <color theme="1"/>
        <rFont val="宋体"/>
        <charset val="134"/>
        <scheme val="minor"/>
      </rPr>
      <t>淘汰赛_高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__</t>
    </r>
  </si>
  <si>
    <t>第二十三届广东省青少年机器人竞赛自选项目（夺宝奇兵）</t>
  </si>
  <si>
    <t>比赛日期:20220816</t>
  </si>
  <si>
    <t>小学组淘汰赛排位图（要抽签）</t>
  </si>
  <si>
    <t>夺宝奇兵 - 高中 淘汰赛</t>
  </si>
  <si>
    <t>轮空</t>
  </si>
  <si>
    <t>第八名</t>
  </si>
  <si>
    <t>第七名</t>
  </si>
  <si>
    <t>第六名</t>
  </si>
  <si>
    <t>第五名</t>
  </si>
  <si>
    <t>第三名</t>
  </si>
  <si>
    <t>第四名</t>
  </si>
  <si>
    <t>第二名</t>
  </si>
  <si>
    <t>第一名</t>
  </si>
  <si>
    <t>比赛日期:2023/07/13</t>
  </si>
  <si>
    <t>初中组淘汰赛排位图（要抽签）</t>
  </si>
  <si>
    <t>(1</t>
  </si>
  <si>
    <t>(2A</t>
  </si>
  <si>
    <t>(2B</t>
  </si>
  <si>
    <t>(3</t>
  </si>
  <si>
    <t>(4</t>
  </si>
  <si>
    <t>(5</t>
  </si>
  <si>
    <t>(6</t>
  </si>
  <si>
    <t>(7A</t>
  </si>
  <si>
    <t>(7B</t>
  </si>
  <si>
    <t>10A</t>
  </si>
  <si>
    <t>10B</t>
  </si>
  <si>
    <t>(15A</t>
  </si>
  <si>
    <t>(15B</t>
  </si>
  <si>
    <t>第二十二届广东省青少年机器人比赛自选项目</t>
  </si>
  <si>
    <t>小学组</t>
  </si>
  <si>
    <t>五</t>
  </si>
  <si>
    <t>第二十二届广东省青少年机器人竞赛自选项目“夺宝奇兵”_小学组</t>
  </si>
  <si>
    <t>参赛学校</t>
  </si>
  <si>
    <t>得分</t>
  </si>
  <si>
    <t>得3分</t>
  </si>
  <si>
    <t>出线</t>
  </si>
  <si>
    <t>黑色球</t>
  </si>
  <si>
    <t>排名</t>
  </si>
  <si>
    <t>奖项</t>
  </si>
  <si>
    <t>东莞市第七高级中学二队</t>
  </si>
  <si>
    <r>
      <rPr>
        <sz val="10"/>
        <rFont val="宋体"/>
        <charset val="134"/>
      </rPr>
      <t>何伟程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冯元彦</t>
    </r>
  </si>
  <si>
    <t>叶爱南</t>
  </si>
  <si>
    <t>Y</t>
  </si>
  <si>
    <t>广州市协和中学</t>
  </si>
  <si>
    <t>陈宣羽 陈恺进</t>
  </si>
  <si>
    <t>黄勇 许云勇</t>
  </si>
  <si>
    <t>冉启旺 冯家声</t>
  </si>
  <si>
    <t>郑建源 冉志龙</t>
  </si>
  <si>
    <t>鹤山市鹤华中学一队</t>
  </si>
  <si>
    <t>谢勇山 温梓恒</t>
  </si>
  <si>
    <t>北京师范大学（珠海）附属高级中学二队</t>
  </si>
  <si>
    <t>黄健恒 李恩浩</t>
  </si>
  <si>
    <t>王义才 曹远</t>
  </si>
  <si>
    <t>惠州市华罗庚中学</t>
  </si>
  <si>
    <t>邬奇臻 高源</t>
  </si>
  <si>
    <t>左睿</t>
  </si>
  <si>
    <t>周贤明 王彬</t>
  </si>
  <si>
    <t>弃赛</t>
  </si>
  <si>
    <t>北京师范大学（珠海）附属高级中学一队</t>
  </si>
  <si>
    <t>徐豪洁 李鸿飞</t>
  </si>
  <si>
    <t>王义才 林颖聪</t>
  </si>
  <si>
    <t>汕头市</t>
  </si>
  <si>
    <t>汕头市澄海隆都中学</t>
  </si>
  <si>
    <t>许见佳 林培健</t>
  </si>
  <si>
    <t>陈伟雄 张海燕</t>
  </si>
  <si>
    <t>佛山市南海区石门中学</t>
  </si>
  <si>
    <t>郭弘铵 陈俊桦</t>
  </si>
  <si>
    <t>徐伟权 纪沛湧</t>
  </si>
  <si>
    <t>北京师范大学（珠海）附属高级中学三队</t>
  </si>
  <si>
    <t>郭泽深 徐嘉彤</t>
  </si>
  <si>
    <t>东莞市第七高级中学一队</t>
  </si>
  <si>
    <t>杨康 李创展</t>
  </si>
  <si>
    <t>鹤山市鹤华中学二队</t>
  </si>
  <si>
    <t>王跃翔 吕颖坚</t>
  </si>
  <si>
    <t>彭钢 温雷英</t>
  </si>
  <si>
    <t>夺宝奇兵_第一阶段出线名单</t>
  </si>
  <si>
    <t>编号 - 学校</t>
  </si>
  <si>
    <t>组别</t>
  </si>
  <si>
    <t>高中-小组第一名</t>
  </si>
  <si>
    <t>高中-小组第二名</t>
  </si>
  <si>
    <t>高中 A</t>
  </si>
  <si>
    <t>高中 B</t>
  </si>
  <si>
    <t>高中 C</t>
  </si>
  <si>
    <t>高中 D</t>
  </si>
  <si>
    <t>高中 E</t>
  </si>
  <si>
    <t>高中 F</t>
  </si>
  <si>
    <t>高中 G</t>
  </si>
  <si>
    <t>第二十四届广东省青少年机器人竞赛“夺宝奇兵”成绩表</t>
  </si>
  <si>
    <t>综实小学队</t>
  </si>
  <si>
    <t>杨凯颖 卢宇轩</t>
  </si>
  <si>
    <t>姚振浩 廖志鹏</t>
  </si>
  <si>
    <t>一等奖</t>
  </si>
  <si>
    <t>南实小学队</t>
  </si>
  <si>
    <t>李高翊 温达唯</t>
  </si>
  <si>
    <r>
      <t>廖庆双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虹</t>
    </r>
  </si>
  <si>
    <t>澄海实验铎益队</t>
  </si>
  <si>
    <t>杨辰铎 蔡益文</t>
  </si>
  <si>
    <t>黄骊虹</t>
  </si>
  <si>
    <t>肇庆市</t>
  </si>
  <si>
    <t>夺宝五队</t>
  </si>
  <si>
    <t>林晋玮 何浩然</t>
  </si>
  <si>
    <t>邓浩俊 刘巧巧</t>
  </si>
  <si>
    <t>夺宝二队</t>
  </si>
  <si>
    <t>曾鑫铖 曾鑫财</t>
  </si>
  <si>
    <t>杨家荣</t>
  </si>
  <si>
    <t>沙坪六小佳谦队</t>
  </si>
  <si>
    <t>郭佳昊 谭瑾谦</t>
  </si>
  <si>
    <t>区小梅 麦万记</t>
  </si>
  <si>
    <t>鹤山沙坪一小夺宝队</t>
  </si>
  <si>
    <t>杨镇豪 卢昶瑞</t>
  </si>
  <si>
    <t>谭锦辉 梁洁容</t>
  </si>
  <si>
    <t>华附普宁夺宝奇兵2队</t>
  </si>
  <si>
    <t>王腾宇 刘锦洋</t>
  </si>
  <si>
    <t>李义群</t>
  </si>
  <si>
    <t>罗格小学校队</t>
  </si>
  <si>
    <t>孔繁睿 罗智铿</t>
  </si>
  <si>
    <t>冼颖棋</t>
  </si>
  <si>
    <t>二等奖</t>
  </si>
  <si>
    <t>南海外国语学校和白燕小学联队</t>
  </si>
  <si>
    <t>丁梓豪 冯峻铭</t>
  </si>
  <si>
    <t>李俊君</t>
  </si>
  <si>
    <t>平山一小4队</t>
  </si>
  <si>
    <t>严榆哲 曾晟鑫</t>
  </si>
  <si>
    <t>邬健平 郑家卫</t>
  </si>
  <si>
    <t>澄海汇璟实验小学 畅铭队</t>
  </si>
  <si>
    <t>李昱畅 谢一铭</t>
  </si>
  <si>
    <t>林晓枫</t>
  </si>
  <si>
    <t>丹霞小学东厦小学联合队</t>
  </si>
  <si>
    <r>
      <t>张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桐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林保家</t>
    </r>
  </si>
  <si>
    <t>陈卓琪 谢惜娥</t>
  </si>
  <si>
    <t>清远市</t>
  </si>
  <si>
    <t>海德淇天</t>
  </si>
  <si>
    <t>黄榆淇 李乐天</t>
  </si>
  <si>
    <t>彭贤威</t>
  </si>
  <si>
    <t>码赛狼王队</t>
  </si>
  <si>
    <t>卢梓睿 林煜晨</t>
  </si>
  <si>
    <r>
      <t>范秀清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蓝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飞</t>
    </r>
  </si>
  <si>
    <t>夺宝四队</t>
  </si>
  <si>
    <t>高一然 黄浩祺</t>
  </si>
  <si>
    <t>码赛龙腾队</t>
  </si>
  <si>
    <t>黄振凯 金钰岚</t>
  </si>
  <si>
    <t>三等奖</t>
  </si>
  <si>
    <t>汕头市澄海广益小学3队</t>
  </si>
  <si>
    <t>李金宸 尤明杰</t>
  </si>
  <si>
    <r>
      <t>杜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俏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杨俊彬</t>
    </r>
  </si>
  <si>
    <t>花广飓风战队</t>
  </si>
  <si>
    <t>刘俊贤 吴华桦</t>
  </si>
  <si>
    <t>高 娜</t>
  </si>
  <si>
    <t>圭小队</t>
  </si>
  <si>
    <t>陈铧盛 林炜昊</t>
  </si>
  <si>
    <t>梁桂兰 吴惠娟</t>
  </si>
  <si>
    <t>湛江市第三十二小学</t>
  </si>
  <si>
    <t>许博勋 吴柏铭</t>
  </si>
  <si>
    <t>杨丽玉 陈晓红</t>
  </si>
  <si>
    <t>东城小学奇兵队</t>
  </si>
  <si>
    <t>陈东琦 许若希</t>
  </si>
  <si>
    <t>袁锐棠</t>
  </si>
  <si>
    <t>广雅队</t>
  </si>
  <si>
    <t>李成辉 赵楠灏</t>
  </si>
  <si>
    <t>关淑雯</t>
  </si>
  <si>
    <t>珠海市香洲区第十六小学3队</t>
  </si>
  <si>
    <t>林承皓 蔡沛时</t>
  </si>
  <si>
    <r>
      <t>高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敏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蔡志虹</t>
    </r>
  </si>
  <si>
    <t>明哲队</t>
  </si>
  <si>
    <t>谢明铮 易哲旭</t>
  </si>
  <si>
    <t>周汉强</t>
  </si>
  <si>
    <t>丹霞小学夺宝奇兵队</t>
  </si>
  <si>
    <t>杨曦霓 杨奕诺</t>
  </si>
  <si>
    <t>黄嫦祺</t>
  </si>
  <si>
    <t>活力昌乐1队</t>
  </si>
  <si>
    <t>刘智奇 庞乔天</t>
  </si>
  <si>
    <r>
      <t>吴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华</t>
    </r>
  </si>
  <si>
    <t>夺宝三队</t>
  </si>
  <si>
    <t>胡然涛 王济民</t>
  </si>
  <si>
    <t>梅州市</t>
  </si>
  <si>
    <t>梅州兴宁1队</t>
  </si>
  <si>
    <r>
      <t>吴睿轩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锐</t>
    </r>
  </si>
  <si>
    <r>
      <t>吴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陈小辉</t>
    </r>
  </si>
  <si>
    <t>流沙三小1队</t>
  </si>
  <si>
    <t>秦嘉锐 张诗悦</t>
  </si>
  <si>
    <r>
      <t>黄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黄翠玲</t>
    </r>
  </si>
  <si>
    <t>中山市育英学校2队</t>
  </si>
  <si>
    <t>周艺林 林语萱</t>
  </si>
  <si>
    <t>李玉科</t>
  </si>
  <si>
    <t>逐梦队</t>
  </si>
  <si>
    <t>刘铭浩 徐皓麟</t>
  </si>
  <si>
    <t>黎泽国 杨玲玲</t>
  </si>
  <si>
    <t>珠海市香洲区第十六小学2队</t>
  </si>
  <si>
    <t>吴冠羽 张馨宇</t>
  </si>
  <si>
    <r>
      <t>庄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萍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吴颜英</t>
    </r>
  </si>
  <si>
    <t>博爱健哲队</t>
  </si>
  <si>
    <t>段健涛 张哲浩</t>
  </si>
  <si>
    <t>李清松</t>
  </si>
  <si>
    <t>中山市竹苑小学队</t>
  </si>
  <si>
    <t>李昊泽 张梓宸</t>
  </si>
  <si>
    <t>张满容</t>
  </si>
  <si>
    <t>溶洲小学和马龙小学联队</t>
  </si>
  <si>
    <t>招芊妤 肖铭轩</t>
  </si>
  <si>
    <t>潘燕霞</t>
  </si>
  <si>
    <t>澄海实验逸欣队</t>
  </si>
  <si>
    <t>陈逸轩 蚁之欣</t>
  </si>
  <si>
    <t>珠海市香洲区第十六小学1队</t>
  </si>
  <si>
    <t>黄楒睿 黄睿屹</t>
  </si>
  <si>
    <t>庄萍 梁叶青</t>
  </si>
  <si>
    <t>鹤山三小代表队</t>
  </si>
  <si>
    <t>何宛莹 梁祺炜</t>
  </si>
  <si>
    <t>黎耀阳 吴燕</t>
  </si>
  <si>
    <t>海德时代</t>
  </si>
  <si>
    <r>
      <t>骆</t>
    </r>
    <r>
      <rPr>
        <sz val="10"/>
        <rFont val="Arial"/>
        <charset val="134"/>
      </rPr>
      <t xml:space="preserve">    </t>
    </r>
    <r>
      <rPr>
        <sz val="10"/>
        <rFont val="宋体"/>
        <charset val="134"/>
      </rPr>
      <t>晨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欧麦箎</t>
    </r>
  </si>
  <si>
    <t>彭贤威 卢宝华</t>
  </si>
  <si>
    <t>冲锋队</t>
  </si>
  <si>
    <t>林旭峰 魏子俊</t>
  </si>
  <si>
    <r>
      <t>豪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祯</t>
    </r>
    <r>
      <rPr>
        <sz val="10"/>
        <rFont val="Arial"/>
        <charset val="134"/>
      </rPr>
      <t xml:space="preserve"> </t>
    </r>
  </si>
  <si>
    <t>东城一小队</t>
  </si>
  <si>
    <t>陈廷轩 袁冠升</t>
  </si>
  <si>
    <t>陈文汇 何炽良</t>
  </si>
  <si>
    <t>中山市育英学校1队</t>
  </si>
  <si>
    <r>
      <t>陆子锋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罗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健</t>
    </r>
  </si>
  <si>
    <t>夺宝一队</t>
  </si>
  <si>
    <t>吴隆欣 丁俊宁</t>
  </si>
  <si>
    <t>活力昌乐2队</t>
  </si>
  <si>
    <t>农斯皓 陈子尧</t>
  </si>
  <si>
    <r>
      <t>吴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华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陈华杰</t>
    </r>
  </si>
  <si>
    <t>有为之星</t>
  </si>
  <si>
    <t>杨智文 陈佑暄</t>
  </si>
  <si>
    <t>梁建强 杨兴磊</t>
  </si>
  <si>
    <t>梅州兴宁2队</t>
  </si>
  <si>
    <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盈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胡瑞铃</t>
    </r>
  </si>
  <si>
    <t>肖永锋 肖志芬</t>
  </si>
  <si>
    <t>乐赢队</t>
  </si>
  <si>
    <t>王培锋 黄柯恩</t>
  </si>
  <si>
    <t>陈素馥</t>
  </si>
  <si>
    <t>惠东中学初中部一队</t>
  </si>
  <si>
    <t>唐梓谦 陈弘政</t>
  </si>
  <si>
    <t>张宇红 何文清</t>
  </si>
  <si>
    <t>广州市蓝天1队</t>
  </si>
  <si>
    <t>彭诚殷 余子恺</t>
  </si>
  <si>
    <t>黄华林</t>
  </si>
  <si>
    <t>惠州仲恺三中YL队</t>
  </si>
  <si>
    <r>
      <t>刘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喻晨轩</t>
    </r>
  </si>
  <si>
    <t>徐银峰</t>
  </si>
  <si>
    <t>珠海市夏湾中学2队</t>
  </si>
  <si>
    <t>章梓昊 王楚镇</t>
  </si>
  <si>
    <t>吴泽铭</t>
  </si>
  <si>
    <t>岐山先锋队</t>
  </si>
  <si>
    <t>林天赐 许晋豪</t>
  </si>
  <si>
    <t>魏烁佳 杨博仪</t>
  </si>
  <si>
    <t>珠海市紫荆中学桃园校区夺宝1队</t>
  </si>
  <si>
    <t>肖懿洲 梁桐浠</t>
  </si>
  <si>
    <t>田力翔 孙振国</t>
  </si>
  <si>
    <t>连南田中一队</t>
  </si>
  <si>
    <t>谢嘉威 夏子豪</t>
  </si>
  <si>
    <t>陈秀锦 唐小珍</t>
  </si>
  <si>
    <t>惠州仲恺三中CJ队</t>
  </si>
  <si>
    <t>陈彦熹 简志东</t>
  </si>
  <si>
    <t>广州协和学校初中队</t>
  </si>
  <si>
    <t>杨子铭 梁皓淳</t>
  </si>
  <si>
    <t>邬志兴 王洪丽</t>
  </si>
  <si>
    <t>蓝天2队</t>
  </si>
  <si>
    <t>江泽君 江泽君</t>
  </si>
  <si>
    <t>中山梅沙实验学校夺宝奇兵1队</t>
  </si>
  <si>
    <t>陈相羽 许靖涛</t>
  </si>
  <si>
    <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飞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江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曼</t>
    </r>
  </si>
  <si>
    <t>新会侨中夺宝2队</t>
  </si>
  <si>
    <t>张煜明 曾铭轩</t>
  </si>
  <si>
    <t>李悦玲 谭东梅</t>
  </si>
  <si>
    <t>珠海市夏湾中学1队</t>
  </si>
  <si>
    <t>王一涵 邱嘉馨</t>
  </si>
  <si>
    <t>飞湖1号</t>
  </si>
  <si>
    <t>张濠杰 张桂原</t>
  </si>
  <si>
    <t>温毅智 陈铭</t>
  </si>
  <si>
    <t>华附普宁夺宝奇兵1队</t>
  </si>
  <si>
    <t>高旭佳 颜子祁</t>
  </si>
  <si>
    <t>新会侨中夺宝1队</t>
  </si>
  <si>
    <t>苏子添 李睿谦</t>
  </si>
  <si>
    <t>谭东梅 李运庆</t>
  </si>
  <si>
    <t>新会侨中夺宝3队</t>
  </si>
  <si>
    <t>林治成 郑焯铧</t>
  </si>
  <si>
    <t>陈淑慧 赵淑园</t>
  </si>
  <si>
    <t>中山梅沙实验学校夺宝奇兵3队</t>
  </si>
  <si>
    <t>陈靖予 张俊乐</t>
  </si>
  <si>
    <t>澄中三队</t>
  </si>
  <si>
    <t>陈奕竣 谢泽涛</t>
  </si>
  <si>
    <t>中山梅沙实验学校夺宝奇兵2队</t>
  </si>
  <si>
    <t>胡家睿 谭皓轩</t>
  </si>
  <si>
    <t>澄海实验学校 夺宝奇兵A</t>
  </si>
  <si>
    <t>姚昕祺  陈俊江</t>
  </si>
  <si>
    <t>唐辉宏</t>
  </si>
  <si>
    <t>智联战队</t>
  </si>
  <si>
    <t>张伟杰 蓝杰浩</t>
  </si>
  <si>
    <t>谢永财 廖锐光</t>
  </si>
  <si>
    <t>云夺一队</t>
  </si>
  <si>
    <t>廖建辉 封昊宇</t>
  </si>
  <si>
    <t>WIN队</t>
  </si>
  <si>
    <t>王子翼 杨宇轩</t>
  </si>
  <si>
    <t>梁晓倩 罗立明</t>
  </si>
  <si>
    <t>科中皓翰队</t>
  </si>
  <si>
    <t>王皓宇 曾彦熙</t>
  </si>
  <si>
    <t>曹贤春 徐广权</t>
  </si>
  <si>
    <t>澄海实验学校 夺宝奇兵B</t>
  </si>
  <si>
    <r>
      <t>陈欢胜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轩</t>
    </r>
  </si>
  <si>
    <t>珠海市紫荆中学桃园校区夺宝2队</t>
  </si>
  <si>
    <t>王敬乔 曾瀚廣</t>
  </si>
  <si>
    <t>博宇初中代表队</t>
  </si>
  <si>
    <t>王浩丞 邓博文</t>
  </si>
  <si>
    <r>
      <t>罗瑞欣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友</t>
    </r>
  </si>
  <si>
    <t>源升队</t>
  </si>
  <si>
    <t>莫松源 柳东升</t>
  </si>
  <si>
    <t>东莞六中臻善致远</t>
  </si>
  <si>
    <r>
      <t>李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想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余政扬</t>
    </r>
  </si>
  <si>
    <t>刘惠麟 黎清万</t>
  </si>
  <si>
    <t>东七夺宝奇兵1队</t>
  </si>
  <si>
    <t>何伟程 李毅锋</t>
  </si>
  <si>
    <t>叶爱南 银沫翰</t>
  </si>
  <si>
    <t>江门一中夺宝二队</t>
  </si>
  <si>
    <t>汤子健 潘君侨</t>
  </si>
  <si>
    <t>谭祝寿 林梓健</t>
  </si>
  <si>
    <t>博宇高中代表队</t>
  </si>
  <si>
    <t>刘泽宇 伍思聪</t>
  </si>
  <si>
    <r>
      <t>李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罗瑞欣</t>
    </r>
  </si>
  <si>
    <t>鹤华天禹</t>
  </si>
  <si>
    <t>李锦天 陈俊禹</t>
  </si>
  <si>
    <r>
      <t>彭</t>
    </r>
    <r>
      <rPr>
        <sz val="10"/>
        <rFont val="Arial"/>
        <charset val="134"/>
      </rPr>
      <t xml:space="preserve">  </t>
    </r>
    <r>
      <rPr>
        <sz val="10"/>
        <rFont val="宋体"/>
        <charset val="134"/>
      </rPr>
      <t>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张文还</t>
    </r>
  </si>
  <si>
    <t>清远市第一中学第2队</t>
  </si>
  <si>
    <t>罗嘉聪 李栩恒</t>
  </si>
  <si>
    <t>刘太根 刘晓升</t>
  </si>
  <si>
    <t>广州协和学校高中2队</t>
  </si>
  <si>
    <t>林刚弘 何俊浩</t>
  </si>
  <si>
    <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秦志朋</t>
    </r>
  </si>
  <si>
    <t>周博婧 陈友好</t>
  </si>
  <si>
    <t>吴艳婷 姚永春</t>
  </si>
  <si>
    <t>清远市第一中学一队</t>
  </si>
  <si>
    <t>唐启锐 朱俊豪</t>
  </si>
  <si>
    <t>珠海市第二中学</t>
  </si>
  <si>
    <t>徐昊然 肖裕璁</t>
  </si>
  <si>
    <t>甘建城 蔡俊龙</t>
  </si>
  <si>
    <t>中山市桂山中学1队</t>
  </si>
  <si>
    <t>程锦泓  朱文杰</t>
  </si>
  <si>
    <r>
      <t>曹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宇</t>
    </r>
  </si>
  <si>
    <t>东莞六中追求卓越</t>
  </si>
  <si>
    <t>郭耀扬 黄誉皓</t>
  </si>
  <si>
    <t>刘惠麟 吴涌彬</t>
  </si>
  <si>
    <t>崔轩源 赖证任</t>
  </si>
  <si>
    <r>
      <t>吴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丽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林国盛</t>
    </r>
  </si>
  <si>
    <t>普宁英才华侨中学1队</t>
  </si>
  <si>
    <t>颜其正 杨佳雯</t>
  </si>
  <si>
    <t>陈洪辉 卢锦瑶</t>
  </si>
  <si>
    <t>广州科学城中学1队</t>
  </si>
  <si>
    <t>李奇谦 黄炜昊</t>
  </si>
  <si>
    <t>阳春一中夺宝奇兵队</t>
  </si>
  <si>
    <t>邱宇健 陈颖俊</t>
  </si>
  <si>
    <r>
      <t>王宇航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袁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健</t>
    </r>
  </si>
  <si>
    <t>孔子大号</t>
  </si>
  <si>
    <t>冯伟军 卢泰然</t>
  </si>
  <si>
    <t>孔焱诗 韩丽娟</t>
  </si>
  <si>
    <t>惠东中学煌龙队</t>
  </si>
  <si>
    <t>林景煌 周诗敏</t>
  </si>
  <si>
    <t>朱章伟 杨宇翔</t>
  </si>
  <si>
    <t>蛟龙二队</t>
  </si>
  <si>
    <t>谈澎潮 陈赞材</t>
  </si>
  <si>
    <r>
      <t>董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啸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吴华高</t>
    </r>
  </si>
  <si>
    <t>孔子小号</t>
  </si>
  <si>
    <t>苏钰珊 李智灵</t>
  </si>
  <si>
    <r>
      <t>梁文艺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何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杰</t>
    </r>
  </si>
  <si>
    <t>湛江经济技术开发区第一中学3队</t>
  </si>
  <si>
    <t>孙子杰 陈丽明</t>
  </si>
  <si>
    <r>
      <t>梁燕文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蓝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燕</t>
    </r>
  </si>
  <si>
    <t>聪苑战队</t>
  </si>
  <si>
    <t>张锦聪 康湘苑</t>
  </si>
  <si>
    <r>
      <t>张仲扬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玲</t>
    </r>
  </si>
  <si>
    <t>蛟龙一队</t>
  </si>
  <si>
    <t>温致成 范昊明</t>
  </si>
  <si>
    <r>
      <t>董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啸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李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琳</t>
    </r>
  </si>
  <si>
    <t>东七夺宝奇兵2队</t>
  </si>
  <si>
    <r>
      <t>王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昊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庄泰锐</t>
    </r>
  </si>
  <si>
    <t>段文斌 邱雨莹</t>
  </si>
  <si>
    <t>广州科学城中学2队</t>
  </si>
  <si>
    <t>钟铭熙 李肖锐</t>
  </si>
  <si>
    <t>广州协和学校高中1队</t>
  </si>
  <si>
    <t>李雨桐 陈钰莹</t>
  </si>
  <si>
    <r>
      <t>陈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冰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周寅博</t>
    </r>
  </si>
  <si>
    <t>华罗庚中学队</t>
  </si>
  <si>
    <t>黄子鑫 林佳聪</t>
  </si>
  <si>
    <t>范文静 李艳芳</t>
  </si>
  <si>
    <t>江门一中夺宝一队</t>
  </si>
  <si>
    <t>汤少君 蔡祖瑜</t>
  </si>
  <si>
    <t>林梓健 谭淑敏</t>
  </si>
  <si>
    <t>鹤华建源</t>
  </si>
  <si>
    <t>夏源庆 冯建毅</t>
  </si>
  <si>
    <r>
      <t>彭</t>
    </r>
    <r>
      <rPr>
        <sz val="10"/>
        <rFont val="Arial"/>
        <charset val="134"/>
      </rPr>
      <t xml:space="preserve">   </t>
    </r>
    <r>
      <rPr>
        <sz val="10"/>
        <rFont val="宋体"/>
        <charset val="134"/>
      </rPr>
      <t>钢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张文还</t>
    </r>
  </si>
  <si>
    <t>湛江经济技术开发区第一中学1队</t>
  </si>
  <si>
    <t>杨祝海 谢欣彤</t>
  </si>
  <si>
    <t>湛江经济技术开发区第一中学2队</t>
  </si>
  <si>
    <t xml:space="preserve">谢永柯 杨则文 </t>
  </si>
  <si>
    <t>总分</t>
  </si>
  <si>
    <t>一</t>
  </si>
  <si>
    <t>二</t>
  </si>
  <si>
    <t>三</t>
  </si>
  <si>
    <t>初中  I   组        小组赛  出线表</t>
  </si>
  <si>
    <t>初中  I   组     赛程表</t>
  </si>
  <si>
    <t>编号/队名</t>
  </si>
  <si>
    <t>I1</t>
  </si>
  <si>
    <t>I2</t>
  </si>
  <si>
    <t>I3</t>
  </si>
  <si>
    <t>I4</t>
  </si>
  <si>
    <t>I5</t>
  </si>
  <si>
    <t>I6</t>
  </si>
  <si>
    <t>积分</t>
  </si>
  <si>
    <t>3分次数</t>
  </si>
  <si>
    <t>其它</t>
  </si>
  <si>
    <t>名 次</t>
  </si>
  <si>
    <t>颜色索引</t>
  </si>
  <si>
    <t>红方</t>
  </si>
  <si>
    <t>VS</t>
  </si>
  <si>
    <t>蓝方</t>
  </si>
  <si>
    <t>:</t>
  </si>
  <si>
    <t>小学  A   组        小组赛  出线表</t>
  </si>
  <si>
    <t>小学  A   组     赛程表</t>
  </si>
  <si>
    <t>小学  B   组        小组赛  出线表</t>
  </si>
  <si>
    <t>小学  B   组     赛程表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</si>
</sst>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6">
    <font>
      <sz val="10"/>
      <name val="Arial"/>
      <charset val="134"/>
    </font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b/>
      <sz val="22"/>
      <name val="宋体"/>
      <charset val="134"/>
    </font>
    <font>
      <b/>
      <sz val="16"/>
      <name val="宋体"/>
      <charset val="134"/>
    </font>
    <font>
      <sz val="11"/>
      <color rgb="FF000000"/>
      <name val="Calibri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8"/>
      <color theme="1"/>
      <name val="宋体"/>
      <charset val="134"/>
      <scheme val="minor"/>
    </font>
    <font>
      <b/>
      <u/>
      <sz val="72"/>
      <color theme="1"/>
      <name val="宋体"/>
      <charset val="134"/>
      <scheme val="minor"/>
    </font>
    <font>
      <b/>
      <sz val="72"/>
      <color theme="1"/>
      <name val="宋体"/>
      <charset val="134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9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/>
      <diagonal/>
    </border>
    <border diagonalDown="1">
      <left/>
      <right/>
      <top/>
      <bottom/>
      <diagonal style="thin">
        <color auto="1"/>
      </diagonal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Dashed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Dashed">
        <color auto="1"/>
      </top>
      <bottom/>
      <diagonal/>
    </border>
    <border>
      <left/>
      <right style="thin">
        <color auto="1"/>
      </right>
      <top style="mediumDashed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Dashed">
        <color auto="1"/>
      </top>
      <bottom/>
      <diagonal/>
    </border>
    <border>
      <left style="thin">
        <color auto="1"/>
      </left>
      <right/>
      <top/>
      <bottom style="mediumDashed">
        <color auto="1"/>
      </bottom>
      <diagonal/>
    </border>
    <border>
      <left/>
      <right style="thin">
        <color auto="1"/>
      </right>
      <top/>
      <bottom style="mediumDashed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dashed">
        <color auto="1"/>
      </bottom>
      <diagonal/>
    </border>
    <border>
      <left style="medium">
        <color rgb="FF000000"/>
      </left>
      <right/>
      <top style="dashed">
        <color rgb="FF000000"/>
      </top>
      <bottom/>
      <diagonal/>
    </border>
    <border>
      <left/>
      <right/>
      <top style="dashed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auto="1"/>
      </right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 style="medium">
        <color rgb="FF000000"/>
      </left>
      <right style="medium">
        <color auto="1"/>
      </right>
      <top style="medium">
        <color auto="1"/>
      </top>
      <bottom/>
      <diagonal/>
    </border>
    <border>
      <left style="medium">
        <color rgb="FF000000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dashed">
        <color auto="1"/>
      </top>
      <bottom/>
      <diagonal/>
    </border>
    <border>
      <left/>
      <right style="medium">
        <color auto="1"/>
      </right>
      <top style="dashed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 style="medium">
        <color rgb="FF000000"/>
      </left>
      <right style="medium">
        <color auto="1"/>
      </right>
      <top style="dashed">
        <color rgb="FF000000"/>
      </top>
      <bottom/>
      <diagonal/>
    </border>
    <border>
      <left style="medium">
        <color rgb="FF000000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dashed">
        <color auto="1"/>
      </bottom>
      <diagonal/>
    </border>
    <border>
      <left/>
      <right style="medium">
        <color rgb="FF000000"/>
      </right>
      <top/>
      <bottom style="dashed">
        <color auto="1"/>
      </bottom>
      <diagonal/>
    </border>
    <border>
      <left style="medium">
        <color rgb="FF000000"/>
      </left>
      <right/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dashed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medium">
        <color rgb="FF000000"/>
      </right>
      <top style="dashed">
        <color auto="1"/>
      </top>
      <bottom/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auto="1"/>
      </top>
      <bottom style="dashed">
        <color auto="1"/>
      </bottom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medium">
        <color auto="1"/>
      </right>
      <top/>
      <bottom style="medium">
        <color auto="1"/>
      </bottom>
      <diagonal/>
    </border>
    <border>
      <left style="dotted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 style="medium">
        <color auto="1"/>
      </left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 style="medium">
        <color auto="1"/>
      </top>
      <bottom/>
      <diagonal/>
    </border>
    <border>
      <left style="dotted">
        <color rgb="FF000000"/>
      </left>
      <right style="medium">
        <color auto="1"/>
      </right>
      <top style="medium">
        <color auto="1"/>
      </top>
      <bottom/>
      <diagonal/>
    </border>
    <border>
      <left/>
      <right/>
      <top style="dashed">
        <color auto="1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auto="1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dotted">
        <color rgb="FF000000"/>
      </left>
      <right/>
      <top style="medium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7" borderId="8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9" applyNumberFormat="0" applyFill="0" applyAlignment="0" applyProtection="0">
      <alignment vertical="center"/>
    </xf>
    <xf numFmtId="0" fontId="30" fillId="0" borderId="89" applyNumberFormat="0" applyFill="0" applyAlignment="0" applyProtection="0">
      <alignment vertical="center"/>
    </xf>
    <xf numFmtId="0" fontId="31" fillId="0" borderId="9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8" borderId="91" applyNumberFormat="0" applyAlignment="0" applyProtection="0">
      <alignment vertical="center"/>
    </xf>
    <xf numFmtId="0" fontId="33" fillId="19" borderId="92" applyNumberFormat="0" applyAlignment="0" applyProtection="0">
      <alignment vertical="center"/>
    </xf>
    <xf numFmtId="0" fontId="34" fillId="19" borderId="91" applyNumberFormat="0" applyAlignment="0" applyProtection="0">
      <alignment vertical="center"/>
    </xf>
    <xf numFmtId="0" fontId="35" fillId="20" borderId="93" applyNumberFormat="0" applyAlignment="0" applyProtection="0">
      <alignment vertical="center"/>
    </xf>
    <xf numFmtId="0" fontId="36" fillId="0" borderId="94" applyNumberFormat="0" applyFill="0" applyAlignment="0" applyProtection="0">
      <alignment vertical="center"/>
    </xf>
    <xf numFmtId="0" fontId="37" fillId="0" borderId="95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1" fillId="0" borderId="0"/>
  </cellStyleXfs>
  <cellXfs count="254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2" borderId="6" xfId="0" applyNumberFormat="1" applyFont="1" applyFill="1" applyBorder="1" applyAlignment="1">
      <alignment horizontal="center" vertical="center" wrapText="1"/>
    </xf>
    <xf numFmtId="176" fontId="1" fillId="3" borderId="7" xfId="0" applyNumberFormat="1" applyFont="1" applyFill="1" applyBorder="1" applyAlignment="1">
      <alignment horizontal="center" vertical="center" wrapText="1"/>
    </xf>
    <xf numFmtId="176" fontId="1" fillId="4" borderId="6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8" xfId="0" applyNumberFormat="1" applyFont="1" applyFill="1" applyBorder="1" applyAlignment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77" fontId="1" fillId="0" borderId="10" xfId="0" applyNumberFormat="1" applyFont="1" applyFill="1" applyBorder="1" applyAlignment="1">
      <alignment horizontal="center" vertical="center" wrapText="1"/>
    </xf>
    <xf numFmtId="20" fontId="1" fillId="0" borderId="13" xfId="0" applyNumberFormat="1" applyFont="1" applyFill="1" applyBorder="1" applyAlignment="1">
      <alignment horizontal="center" vertical="center" wrapText="1"/>
    </xf>
    <xf numFmtId="176" fontId="1" fillId="5" borderId="7" xfId="0" applyNumberFormat="1" applyFont="1" applyFill="1" applyBorder="1" applyAlignment="1">
      <alignment horizontal="center" vertical="center" wrapText="1"/>
    </xf>
    <xf numFmtId="176" fontId="1" fillId="6" borderId="7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20" fontId="1" fillId="0" borderId="16" xfId="0" applyNumberFormat="1" applyFont="1" applyFill="1" applyBorder="1" applyAlignment="1">
      <alignment horizontal="center" vertical="center" wrapText="1"/>
    </xf>
    <xf numFmtId="176" fontId="1" fillId="7" borderId="4" xfId="0" applyNumberFormat="1" applyFont="1" applyFill="1" applyBorder="1" applyAlignment="1">
      <alignment horizontal="center" vertical="center" wrapText="1"/>
    </xf>
    <xf numFmtId="20" fontId="1" fillId="0" borderId="17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176" fontId="1" fillId="7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20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right" vertical="center"/>
    </xf>
    <xf numFmtId="176" fontId="5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176" fontId="1" fillId="4" borderId="9" xfId="0" applyNumberFormat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right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76" fontId="1" fillId="5" borderId="9" xfId="0" applyNumberFormat="1" applyFont="1" applyFill="1" applyBorder="1" applyAlignment="1">
      <alignment horizontal="center" vertical="center" wrapText="1"/>
    </xf>
    <xf numFmtId="176" fontId="1" fillId="3" borderId="9" xfId="0" applyNumberFormat="1" applyFont="1" applyFill="1" applyBorder="1" applyAlignment="1">
      <alignment horizontal="center" vertical="center" wrapText="1"/>
    </xf>
    <xf numFmtId="176" fontId="1" fillId="6" borderId="9" xfId="0" applyNumberFormat="1" applyFont="1" applyFill="1" applyBorder="1" applyAlignment="1">
      <alignment horizontal="center" vertical="center" wrapText="1"/>
    </xf>
    <xf numFmtId="176" fontId="1" fillId="2" borderId="9" xfId="0" applyNumberFormat="1" applyFont="1" applyFill="1" applyBorder="1" applyAlignment="1">
      <alignment horizontal="center" vertical="center" wrapText="1"/>
    </xf>
    <xf numFmtId="176" fontId="1" fillId="7" borderId="9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/>
    </xf>
    <xf numFmtId="0" fontId="5" fillId="0" borderId="9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/>
    </xf>
    <xf numFmtId="176" fontId="1" fillId="8" borderId="7" xfId="0" applyNumberFormat="1" applyFont="1" applyFill="1" applyBorder="1" applyAlignment="1">
      <alignment horizontal="center" vertical="center" wrapText="1"/>
    </xf>
    <xf numFmtId="176" fontId="1" fillId="9" borderId="7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176" fontId="1" fillId="10" borderId="7" xfId="0" applyNumberFormat="1" applyFont="1" applyFill="1" applyBorder="1" applyAlignment="1">
      <alignment horizontal="center" vertical="center" wrapText="1"/>
    </xf>
    <xf numFmtId="176" fontId="1" fillId="11" borderId="7" xfId="0" applyNumberFormat="1" applyFont="1" applyFill="1" applyBorder="1" applyAlignment="1">
      <alignment horizontal="center" vertical="center" wrapText="1"/>
    </xf>
    <xf numFmtId="176" fontId="1" fillId="12" borderId="7" xfId="0" applyNumberFormat="1" applyFont="1" applyFill="1" applyBorder="1" applyAlignment="1">
      <alignment horizontal="center" vertical="center" wrapText="1"/>
    </xf>
    <xf numFmtId="176" fontId="1" fillId="13" borderId="7" xfId="0" applyNumberFormat="1" applyFont="1" applyFill="1" applyBorder="1" applyAlignment="1">
      <alignment horizontal="center" vertical="center" wrapText="1"/>
    </xf>
    <xf numFmtId="176" fontId="1" fillId="14" borderId="7" xfId="0" applyNumberFormat="1" applyFont="1" applyFill="1" applyBorder="1" applyAlignment="1">
      <alignment horizontal="center" vertical="center" wrapText="1"/>
    </xf>
    <xf numFmtId="176" fontId="1" fillId="15" borderId="7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176" fontId="1" fillId="10" borderId="9" xfId="0" applyNumberFormat="1" applyFont="1" applyFill="1" applyBorder="1" applyAlignment="1">
      <alignment horizontal="center" vertical="center" wrapText="1"/>
    </xf>
    <xf numFmtId="176" fontId="1" fillId="8" borderId="9" xfId="0" applyNumberFormat="1" applyFont="1" applyFill="1" applyBorder="1" applyAlignment="1">
      <alignment horizontal="center" vertical="center" wrapText="1"/>
    </xf>
    <xf numFmtId="176" fontId="1" fillId="15" borderId="9" xfId="0" applyNumberFormat="1" applyFont="1" applyFill="1" applyBorder="1" applyAlignment="1">
      <alignment horizontal="center" vertical="center" wrapText="1"/>
    </xf>
    <xf numFmtId="176" fontId="1" fillId="12" borderId="9" xfId="0" applyNumberFormat="1" applyFont="1" applyFill="1" applyBorder="1" applyAlignment="1">
      <alignment horizontal="center" vertical="center" wrapText="1"/>
    </xf>
    <xf numFmtId="176" fontId="1" fillId="11" borderId="9" xfId="0" applyNumberFormat="1" applyFont="1" applyFill="1" applyBorder="1" applyAlignment="1">
      <alignment horizontal="center" vertical="center" wrapText="1"/>
    </xf>
    <xf numFmtId="176" fontId="1" fillId="13" borderId="9" xfId="0" applyNumberFormat="1" applyFont="1" applyFill="1" applyBorder="1" applyAlignment="1">
      <alignment horizontal="center" vertical="center" wrapText="1"/>
    </xf>
    <xf numFmtId="176" fontId="1" fillId="14" borderId="9" xfId="0" applyNumberFormat="1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left" vertical="center"/>
    </xf>
    <xf numFmtId="0" fontId="0" fillId="0" borderId="9" xfId="0" applyFont="1" applyFill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13" fillId="0" borderId="9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left" vertical="center"/>
    </xf>
    <xf numFmtId="0" fontId="13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49" fontId="15" fillId="0" borderId="0" xfId="49" applyNumberFormat="1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left" vertical="center"/>
    </xf>
    <xf numFmtId="49" fontId="15" fillId="0" borderId="0" xfId="49" applyNumberFormat="1" applyFont="1" applyFill="1" applyBorder="1" applyAlignment="1">
      <alignment horizontal="left" vertical="center"/>
    </xf>
    <xf numFmtId="49" fontId="1" fillId="0" borderId="0" xfId="49" applyNumberFormat="1" applyFont="1" applyFill="1" applyBorder="1" applyAlignment="1">
      <alignment vertical="center"/>
    </xf>
    <xf numFmtId="49" fontId="1" fillId="0" borderId="0" xfId="49" applyNumberFormat="1" applyFont="1" applyFill="1" applyBorder="1" applyAlignment="1">
      <alignment horizontal="right" vertical="center"/>
    </xf>
    <xf numFmtId="49" fontId="1" fillId="0" borderId="22" xfId="49" applyNumberFormat="1" applyFont="1" applyFill="1" applyBorder="1" applyAlignment="1">
      <alignment vertical="center"/>
    </xf>
    <xf numFmtId="49" fontId="1" fillId="0" borderId="23" xfId="49" applyNumberFormat="1" applyFont="1" applyFill="1" applyBorder="1" applyAlignment="1">
      <alignment vertical="center"/>
    </xf>
    <xf numFmtId="49" fontId="1" fillId="0" borderId="24" xfId="49" applyNumberFormat="1" applyFont="1" applyFill="1" applyBorder="1" applyAlignment="1">
      <alignment horizontal="right" vertical="center"/>
    </xf>
    <xf numFmtId="49" fontId="1" fillId="0" borderId="25" xfId="49" applyNumberFormat="1" applyFont="1" applyFill="1" applyBorder="1" applyAlignment="1">
      <alignment vertical="center"/>
    </xf>
    <xf numFmtId="49" fontId="1" fillId="0" borderId="22" xfId="49" applyNumberFormat="1" applyFont="1" applyFill="1" applyBorder="1" applyAlignment="1">
      <alignment horizontal="right" vertical="center"/>
    </xf>
    <xf numFmtId="49" fontId="1" fillId="0" borderId="26" xfId="49" applyNumberFormat="1" applyFont="1" applyFill="1" applyBorder="1" applyAlignment="1">
      <alignment horizontal="right" vertical="center"/>
    </xf>
    <xf numFmtId="49" fontId="1" fillId="0" borderId="27" xfId="49" applyNumberFormat="1" applyFont="1" applyFill="1" applyBorder="1" applyAlignment="1">
      <alignment horizontal="right" vertical="center"/>
    </xf>
    <xf numFmtId="49" fontId="1" fillId="0" borderId="28" xfId="49" applyNumberFormat="1" applyFont="1" applyFill="1" applyBorder="1" applyAlignment="1">
      <alignment horizontal="center" vertical="center"/>
    </xf>
    <xf numFmtId="49" fontId="1" fillId="0" borderId="0" xfId="49" applyNumberFormat="1" applyFont="1" applyFill="1" applyBorder="1" applyAlignment="1">
      <alignment horizontal="center" vertical="center"/>
    </xf>
    <xf numFmtId="49" fontId="1" fillId="0" borderId="28" xfId="49" applyNumberFormat="1" applyFont="1" applyFill="1" applyBorder="1" applyAlignment="1">
      <alignment vertical="center"/>
    </xf>
    <xf numFmtId="49" fontId="1" fillId="0" borderId="29" xfId="49" applyNumberFormat="1" applyFont="1" applyFill="1" applyBorder="1" applyAlignment="1">
      <alignment vertical="center"/>
    </xf>
    <xf numFmtId="49" fontId="1" fillId="0" borderId="26" xfId="49" applyNumberFormat="1" applyFont="1" applyFill="1" applyBorder="1" applyAlignment="1">
      <alignment vertical="center"/>
    </xf>
    <xf numFmtId="49" fontId="1" fillId="0" borderId="26" xfId="49" applyNumberFormat="1" applyFont="1" applyFill="1" applyBorder="1" applyAlignment="1">
      <alignment horizontal="center" vertical="center"/>
    </xf>
    <xf numFmtId="49" fontId="1" fillId="0" borderId="12" xfId="49" applyNumberFormat="1" applyFont="1" applyFill="1" applyBorder="1" applyAlignment="1">
      <alignment vertical="center"/>
    </xf>
    <xf numFmtId="49" fontId="1" fillId="0" borderId="30" xfId="49" applyNumberFormat="1" applyFont="1" applyFill="1" applyBorder="1" applyAlignment="1">
      <alignment vertical="center"/>
    </xf>
    <xf numFmtId="49" fontId="1" fillId="0" borderId="31" xfId="49" applyNumberFormat="1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49" fontId="1" fillId="0" borderId="32" xfId="49" applyNumberFormat="1" applyFont="1" applyFill="1" applyBorder="1" applyAlignment="1">
      <alignment vertical="center"/>
    </xf>
    <xf numFmtId="49" fontId="1" fillId="0" borderId="12" xfId="49" applyNumberFormat="1" applyFont="1" applyFill="1" applyBorder="1" applyAlignment="1">
      <alignment horizontal="center" vertical="center"/>
    </xf>
    <xf numFmtId="0" fontId="1" fillId="0" borderId="26" xfId="49" applyFont="1" applyFill="1" applyBorder="1" applyAlignment="1">
      <alignment horizontal="center" vertical="center"/>
    </xf>
    <xf numFmtId="49" fontId="1" fillId="0" borderId="33" xfId="49" applyNumberFormat="1" applyFont="1" applyFill="1" applyBorder="1" applyAlignment="1">
      <alignment horizontal="right" vertical="center"/>
    </xf>
    <xf numFmtId="49" fontId="1" fillId="0" borderId="34" xfId="49" applyNumberFormat="1" applyFont="1" applyFill="1" applyBorder="1" applyAlignment="1">
      <alignment vertical="center"/>
    </xf>
    <xf numFmtId="49" fontId="1" fillId="0" borderId="32" xfId="49" applyNumberFormat="1" applyFont="1" applyFill="1" applyBorder="1" applyAlignment="1">
      <alignment horizontal="right" vertical="center"/>
    </xf>
    <xf numFmtId="49" fontId="1" fillId="0" borderId="35" xfId="49" applyNumberFormat="1" applyFont="1" applyFill="1" applyBorder="1" applyAlignment="1">
      <alignment vertical="center"/>
    </xf>
    <xf numFmtId="49" fontId="1" fillId="0" borderId="36" xfId="49" applyNumberFormat="1" applyFont="1" applyFill="1" applyBorder="1" applyAlignment="1">
      <alignment vertical="center"/>
    </xf>
    <xf numFmtId="49" fontId="1" fillId="0" borderId="37" xfId="49" applyNumberFormat="1" applyFont="1" applyFill="1" applyBorder="1" applyAlignment="1">
      <alignment vertical="center"/>
    </xf>
    <xf numFmtId="49" fontId="1" fillId="0" borderId="38" xfId="49" applyNumberFormat="1" applyFont="1" applyFill="1" applyBorder="1" applyAlignment="1">
      <alignment vertical="center"/>
    </xf>
    <xf numFmtId="49" fontId="1" fillId="0" borderId="39" xfId="49" applyNumberFormat="1" applyFont="1" applyFill="1" applyBorder="1" applyAlignment="1">
      <alignment vertical="center"/>
    </xf>
    <xf numFmtId="49" fontId="1" fillId="0" borderId="40" xfId="49" applyNumberFormat="1" applyFont="1" applyFill="1" applyBorder="1" applyAlignment="1">
      <alignment vertical="center"/>
    </xf>
    <xf numFmtId="49" fontId="1" fillId="0" borderId="3" xfId="49" applyNumberFormat="1" applyFont="1" applyFill="1" applyBorder="1" applyAlignment="1">
      <alignment horizontal="right" vertical="center"/>
    </xf>
    <xf numFmtId="49" fontId="1" fillId="0" borderId="29" xfId="49" applyNumberFormat="1" applyFont="1" applyFill="1" applyBorder="1" applyAlignment="1">
      <alignment horizontal="center" vertical="center"/>
    </xf>
    <xf numFmtId="49" fontId="1" fillId="0" borderId="0" xfId="49" applyNumberFormat="1" applyFont="1" applyFill="1" applyBorder="1" applyAlignment="1">
      <alignment horizontal="left" vertical="center"/>
    </xf>
    <xf numFmtId="0" fontId="1" fillId="0" borderId="0" xfId="49" applyFont="1" applyFill="1" applyBorder="1" applyAlignment="1">
      <alignment vertical="center"/>
    </xf>
    <xf numFmtId="0" fontId="5" fillId="16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49" fontId="16" fillId="0" borderId="0" xfId="49" applyNumberFormat="1" applyFont="1" applyFill="1" applyBorder="1" applyAlignment="1">
      <alignment vertical="center"/>
    </xf>
    <xf numFmtId="49" fontId="1" fillId="0" borderId="26" xfId="49" applyNumberFormat="1" applyFont="1" applyFill="1" applyBorder="1" applyAlignment="1">
      <alignment horizontal="left" vertical="center"/>
    </xf>
    <xf numFmtId="49" fontId="1" fillId="0" borderId="22" xfId="49" applyNumberFormat="1" applyFont="1" applyFill="1" applyBorder="1" applyAlignment="1">
      <alignment horizontal="center" vertical="center"/>
    </xf>
    <xf numFmtId="49" fontId="1" fillId="0" borderId="35" xfId="49" applyNumberFormat="1" applyFont="1" applyFill="1" applyBorder="1" applyAlignment="1">
      <alignment horizontal="right" vertical="center"/>
    </xf>
    <xf numFmtId="49" fontId="1" fillId="0" borderId="41" xfId="49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49" fontId="15" fillId="0" borderId="0" xfId="49" applyNumberFormat="1" applyFont="1">
      <alignment vertical="center"/>
    </xf>
    <xf numFmtId="49" fontId="8" fillId="0" borderId="0" xfId="49" applyNumberFormat="1" applyFont="1" applyAlignment="1">
      <alignment horizontal="left" vertical="center"/>
    </xf>
    <xf numFmtId="49" fontId="15" fillId="0" borderId="0" xfId="49" applyNumberFormat="1" applyFont="1" applyAlignment="1">
      <alignment horizontal="center" vertical="center"/>
    </xf>
    <xf numFmtId="49" fontId="16" fillId="0" borderId="0" xfId="49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right" vertical="center"/>
    </xf>
    <xf numFmtId="0" fontId="1" fillId="0" borderId="42" xfId="0" applyFont="1" applyBorder="1" applyAlignment="1">
      <alignment vertical="center"/>
    </xf>
    <xf numFmtId="49" fontId="18" fillId="0" borderId="42" xfId="0" applyNumberFormat="1" applyFont="1" applyBorder="1" applyAlignment="1">
      <alignment horizontal="right" vertical="center"/>
    </xf>
    <xf numFmtId="0" fontId="1" fillId="0" borderId="26" xfId="0" applyFont="1" applyBorder="1" applyAlignment="1">
      <alignment vertical="center"/>
    </xf>
    <xf numFmtId="0" fontId="1" fillId="0" borderId="40" xfId="0" applyFont="1" applyBorder="1" applyAlignment="1">
      <alignment vertical="center"/>
    </xf>
    <xf numFmtId="0" fontId="1" fillId="0" borderId="43" xfId="0" applyFont="1" applyBorder="1" applyAlignment="1">
      <alignment vertical="center"/>
    </xf>
    <xf numFmtId="0" fontId="1" fillId="0" borderId="44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0" fontId="1" fillId="0" borderId="46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47" xfId="0" applyFont="1" applyBorder="1" applyAlignment="1">
      <alignment vertical="center"/>
    </xf>
    <xf numFmtId="49" fontId="18" fillId="0" borderId="48" xfId="0" applyNumberFormat="1" applyFont="1" applyBorder="1" applyAlignment="1">
      <alignment horizontal="right" vertical="center"/>
    </xf>
    <xf numFmtId="0" fontId="1" fillId="0" borderId="49" xfId="0" applyFont="1" applyBorder="1" applyAlignment="1">
      <alignment vertical="center"/>
    </xf>
    <xf numFmtId="0" fontId="1" fillId="0" borderId="50" xfId="0" applyFont="1" applyBorder="1" applyAlignment="1">
      <alignment vertical="center"/>
    </xf>
    <xf numFmtId="0" fontId="1" fillId="0" borderId="51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" fillId="0" borderId="52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49" fontId="18" fillId="0" borderId="48" xfId="0" applyNumberFormat="1" applyFont="1" applyBorder="1" applyAlignment="1">
      <alignment vertical="center"/>
    </xf>
    <xf numFmtId="0" fontId="1" fillId="0" borderId="53" xfId="0" applyFont="1" applyBorder="1" applyAlignment="1">
      <alignment vertical="center"/>
    </xf>
    <xf numFmtId="0" fontId="1" fillId="0" borderId="54" xfId="0" applyFont="1" applyBorder="1" applyAlignment="1">
      <alignment vertical="center"/>
    </xf>
    <xf numFmtId="0" fontId="1" fillId="0" borderId="55" xfId="0" applyFont="1" applyBorder="1" applyAlignment="1">
      <alignment vertical="center"/>
    </xf>
    <xf numFmtId="0" fontId="1" fillId="0" borderId="56" xfId="0" applyFont="1" applyBorder="1" applyAlignment="1">
      <alignment vertical="center"/>
    </xf>
    <xf numFmtId="0" fontId="1" fillId="0" borderId="57" xfId="0" applyFont="1" applyBorder="1" applyAlignment="1">
      <alignment vertical="center"/>
    </xf>
    <xf numFmtId="0" fontId="1" fillId="0" borderId="58" xfId="0" applyFont="1" applyBorder="1" applyAlignment="1">
      <alignment vertical="center"/>
    </xf>
    <xf numFmtId="0" fontId="18" fillId="0" borderId="22" xfId="0" applyFont="1" applyBorder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8" fillId="0" borderId="41" xfId="0" applyFont="1" applyBorder="1" applyAlignment="1">
      <alignment horizontal="right" vertical="center"/>
    </xf>
    <xf numFmtId="0" fontId="18" fillId="0" borderId="46" xfId="0" applyFont="1" applyBorder="1" applyAlignment="1">
      <alignment horizontal="justify" vertical="center"/>
    </xf>
    <xf numFmtId="0" fontId="18" fillId="0" borderId="42" xfId="0" applyFont="1" applyBorder="1" applyAlignment="1">
      <alignment horizontal="right" vertical="center"/>
    </xf>
    <xf numFmtId="0" fontId="18" fillId="0" borderId="59" xfId="0" applyFont="1" applyBorder="1" applyAlignment="1">
      <alignment horizontal="justify" vertical="center"/>
    </xf>
    <xf numFmtId="0" fontId="18" fillId="0" borderId="60" xfId="0" applyFont="1" applyBorder="1" applyAlignment="1">
      <alignment horizontal="justify" vertical="center"/>
    </xf>
    <xf numFmtId="0" fontId="18" fillId="0" borderId="22" xfId="0" applyFont="1" applyBorder="1" applyAlignment="1">
      <alignment horizontal="right" vertical="center"/>
    </xf>
    <xf numFmtId="0" fontId="18" fillId="0" borderId="24" xfId="0" applyFont="1" applyBorder="1" applyAlignment="1">
      <alignment horizontal="justify" vertical="center"/>
    </xf>
    <xf numFmtId="0" fontId="18" fillId="0" borderId="26" xfId="0" applyFont="1" applyBorder="1" applyAlignment="1">
      <alignment horizontal="right" vertical="center"/>
    </xf>
    <xf numFmtId="0" fontId="18" fillId="0" borderId="61" xfId="0" applyFont="1" applyBorder="1" applyAlignment="1">
      <alignment horizontal="justify" vertical="center"/>
    </xf>
    <xf numFmtId="0" fontId="18" fillId="0" borderId="27" xfId="0" applyFont="1" applyBorder="1" applyAlignment="1">
      <alignment horizontal="right" vertical="center"/>
    </xf>
    <xf numFmtId="0" fontId="18" fillId="0" borderId="40" xfId="0" applyFont="1" applyBorder="1" applyAlignment="1">
      <alignment horizontal="justify" vertical="center"/>
    </xf>
    <xf numFmtId="0" fontId="18" fillId="0" borderId="0" xfId="0" applyFont="1" applyAlignment="1">
      <alignment horizontal="right" vertical="center"/>
    </xf>
    <xf numFmtId="0" fontId="18" fillId="0" borderId="62" xfId="0" applyFont="1" applyBorder="1" applyAlignment="1">
      <alignment horizontal="justify" vertical="center"/>
    </xf>
    <xf numFmtId="0" fontId="18" fillId="0" borderId="63" xfId="0" applyFont="1" applyBorder="1" applyAlignment="1">
      <alignment horizontal="justify" vertical="center"/>
    </xf>
    <xf numFmtId="0" fontId="18" fillId="0" borderId="64" xfId="0" applyFont="1" applyBorder="1" applyAlignment="1">
      <alignment horizontal="justify" vertical="center"/>
    </xf>
    <xf numFmtId="0" fontId="18" fillId="0" borderId="65" xfId="0" applyFont="1" applyBorder="1" applyAlignment="1">
      <alignment horizontal="right" vertical="center"/>
    </xf>
    <xf numFmtId="0" fontId="18" fillId="0" borderId="66" xfId="0" applyFont="1" applyBorder="1" applyAlignment="1">
      <alignment horizontal="justify" vertical="center"/>
    </xf>
    <xf numFmtId="0" fontId="18" fillId="0" borderId="54" xfId="0" applyFont="1" applyBorder="1" applyAlignment="1">
      <alignment horizontal="justify" vertical="center"/>
    </xf>
    <xf numFmtId="0" fontId="18" fillId="0" borderId="67" xfId="0" applyFont="1" applyBorder="1" applyAlignment="1">
      <alignment horizontal="justify" vertical="center"/>
    </xf>
    <xf numFmtId="0" fontId="18" fillId="0" borderId="68" xfId="0" applyFont="1" applyBorder="1" applyAlignment="1">
      <alignment horizontal="justify" vertical="center"/>
    </xf>
    <xf numFmtId="0" fontId="18" fillId="0" borderId="69" xfId="0" applyFont="1" applyBorder="1" applyAlignment="1">
      <alignment horizontal="right" vertical="center"/>
    </xf>
    <xf numFmtId="0" fontId="18" fillId="0" borderId="70" xfId="0" applyFont="1" applyBorder="1" applyAlignment="1">
      <alignment horizontal="justify" vertical="center"/>
    </xf>
    <xf numFmtId="0" fontId="18" fillId="0" borderId="48" xfId="0" applyFont="1" applyBorder="1" applyAlignment="1">
      <alignment horizontal="right" vertical="center"/>
    </xf>
    <xf numFmtId="0" fontId="18" fillId="0" borderId="71" xfId="0" applyFont="1" applyBorder="1" applyAlignment="1">
      <alignment horizontal="justify" vertical="center"/>
    </xf>
    <xf numFmtId="0" fontId="18" fillId="0" borderId="72" xfId="0" applyFont="1" applyBorder="1" applyAlignment="1">
      <alignment horizontal="justify" vertical="center"/>
    </xf>
    <xf numFmtId="0" fontId="18" fillId="0" borderId="24" xfId="0" applyFont="1" applyBorder="1" applyAlignment="1">
      <alignment horizontal="right" vertical="center"/>
    </xf>
    <xf numFmtId="0" fontId="18" fillId="0" borderId="73" xfId="0" applyFont="1" applyBorder="1" applyAlignment="1">
      <alignment horizontal="justify" vertical="center"/>
    </xf>
    <xf numFmtId="0" fontId="18" fillId="0" borderId="45" xfId="0" applyFont="1" applyBorder="1" applyAlignment="1">
      <alignment horizontal="center" vertical="center"/>
    </xf>
    <xf numFmtId="0" fontId="18" fillId="0" borderId="74" xfId="0" applyFont="1" applyBorder="1" applyAlignment="1">
      <alignment horizontal="justify" vertical="center"/>
    </xf>
    <xf numFmtId="0" fontId="18" fillId="0" borderId="75" xfId="0" applyFont="1" applyBorder="1" applyAlignment="1">
      <alignment horizontal="justify" vertical="center"/>
    </xf>
    <xf numFmtId="0" fontId="18" fillId="0" borderId="76" xfId="0" applyFont="1" applyBorder="1" applyAlignment="1">
      <alignment horizontal="justify" vertical="center"/>
    </xf>
    <xf numFmtId="0" fontId="18" fillId="0" borderId="77" xfId="0" applyFont="1" applyBorder="1" applyAlignment="1">
      <alignment horizontal="justify" vertical="center"/>
    </xf>
    <xf numFmtId="0" fontId="18" fillId="0" borderId="41" xfId="0" applyFont="1" applyBorder="1" applyAlignment="1">
      <alignment horizontal="justify" vertical="center"/>
    </xf>
    <xf numFmtId="0" fontId="18" fillId="0" borderId="78" xfId="0" applyFont="1" applyBorder="1" applyAlignment="1">
      <alignment horizontal="justify" vertical="center"/>
    </xf>
    <xf numFmtId="0" fontId="18" fillId="0" borderId="35" xfId="0" applyFont="1" applyBorder="1" applyAlignment="1">
      <alignment horizontal="justify" vertical="center"/>
    </xf>
    <xf numFmtId="0" fontId="18" fillId="0" borderId="79" xfId="0" applyFont="1" applyBorder="1" applyAlignment="1">
      <alignment horizontal="justify" vertical="center"/>
    </xf>
    <xf numFmtId="0" fontId="18" fillId="0" borderId="80" xfId="0" applyFont="1" applyBorder="1" applyAlignment="1">
      <alignment horizontal="justify" vertical="center"/>
    </xf>
    <xf numFmtId="0" fontId="18" fillId="0" borderId="81" xfId="0" applyFont="1" applyBorder="1" applyAlignment="1">
      <alignment horizontal="justify" vertical="center"/>
    </xf>
    <xf numFmtId="0" fontId="18" fillId="0" borderId="53" xfId="0" applyFont="1" applyBorder="1" applyAlignment="1">
      <alignment horizontal="justify" vertical="center"/>
    </xf>
    <xf numFmtId="0" fontId="18" fillId="0" borderId="26" xfId="0" applyFont="1" applyBorder="1" applyAlignment="1">
      <alignment horizontal="justify" vertical="center"/>
    </xf>
    <xf numFmtId="0" fontId="18" fillId="0" borderId="82" xfId="0" applyFont="1" applyBorder="1" applyAlignment="1">
      <alignment horizontal="justify" vertical="center"/>
    </xf>
    <xf numFmtId="0" fontId="18" fillId="0" borderId="83" xfId="0" applyFont="1" applyBorder="1" applyAlignment="1">
      <alignment horizontal="justify" vertical="center"/>
    </xf>
    <xf numFmtId="49" fontId="15" fillId="0" borderId="0" xfId="49" applyNumberFormat="1" applyFont="1" applyAlignment="1">
      <alignment horizontal="left" vertical="center"/>
    </xf>
    <xf numFmtId="0" fontId="19" fillId="0" borderId="48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8" fillId="0" borderId="44" xfId="0" applyFont="1" applyBorder="1" applyAlignment="1">
      <alignment horizontal="justify" vertical="center"/>
    </xf>
    <xf numFmtId="0" fontId="18" fillId="0" borderId="84" xfId="0" applyFont="1" applyBorder="1" applyAlignment="1">
      <alignment horizontal="justify" vertical="center"/>
    </xf>
    <xf numFmtId="0" fontId="18" fillId="0" borderId="85" xfId="0" applyFont="1" applyBorder="1" applyAlignment="1">
      <alignment horizontal="justify" vertical="center"/>
    </xf>
    <xf numFmtId="0" fontId="18" fillId="0" borderId="86" xfId="0" applyFont="1" applyBorder="1" applyAlignment="1">
      <alignment horizontal="justify" vertical="center"/>
    </xf>
    <xf numFmtId="0" fontId="18" fillId="0" borderId="48" xfId="0" applyFont="1" applyBorder="1" applyAlignment="1">
      <alignment horizontal="justify" vertical="center"/>
    </xf>
    <xf numFmtId="0" fontId="20" fillId="0" borderId="0" xfId="50" applyFont="1" applyAlignment="1">
      <alignment horizontal="center" vertical="center"/>
    </xf>
    <xf numFmtId="0" fontId="21" fillId="0" borderId="0" xfId="50" applyAlignment="1">
      <alignment horizontal="center" vertical="center"/>
    </xf>
    <xf numFmtId="0" fontId="21" fillId="0" borderId="0" xfId="50"/>
    <xf numFmtId="0" fontId="22" fillId="0" borderId="87" xfId="5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9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CFFCC"/>
      <color rgb="00FFFFFF"/>
      <color rgb="00FFFF99"/>
      <color rgb="00FFCCFF"/>
      <color rgb="0000CC99"/>
      <color rgb="00CC99FF"/>
      <color rgb="00FFCCCC"/>
      <color rgb="00FF3300"/>
      <color rgb="0066FF33"/>
      <color rgb="0099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266700</xdr:colOff>
      <xdr:row>48</xdr:row>
      <xdr:rowOff>8572</xdr:rowOff>
    </xdr:from>
    <xdr:to>
      <xdr:col>18</xdr:col>
      <xdr:colOff>160008</xdr:colOff>
      <xdr:row>52</xdr:row>
      <xdr:rowOff>38380</xdr:rowOff>
    </xdr:to>
    <xdr:sp>
      <xdr:nvSpPr>
        <xdr:cNvPr id="2" name="文本框 4"/>
        <xdr:cNvSpPr txBox="1"/>
      </xdr:nvSpPr>
      <xdr:spPr>
        <a:xfrm>
          <a:off x="266700" y="10422255"/>
          <a:ext cx="11959590" cy="7537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altLang="zh-CN" sz="1800" b="1"/>
            <a:t>     </a:t>
          </a:r>
          <a:r>
            <a:rPr lang="zh-CN" altLang="en-US" sz="1800" b="1"/>
            <a:t>抽签：</a:t>
          </a:r>
          <a:endParaRPr lang="zh-CN" altLang="en-US" sz="1800" b="1"/>
        </a:p>
        <a:p>
          <a:pPr algn="l"/>
          <a:r>
            <a:rPr lang="zh-CN" altLang="en-US" sz="1800" b="1"/>
            <a:t> </a:t>
          </a:r>
          <a:r>
            <a:rPr lang="en-US" altLang="zh-CN" sz="1800" b="1"/>
            <a:t>        </a:t>
          </a:r>
          <a:r>
            <a:rPr lang="zh-CN" altLang="en-US" sz="1800" b="1"/>
            <a:t>准备一张小组出线表以及抽签号（抽签号见上表）共</a:t>
          </a:r>
          <a:r>
            <a:rPr lang="en-US" altLang="zh-CN" sz="1800" b="1"/>
            <a:t>20</a:t>
          </a:r>
          <a:r>
            <a:rPr lang="zh-CN" altLang="en-US" sz="1800" b="1"/>
            <a:t>个号</a:t>
          </a:r>
          <a:endParaRPr lang="en-US" altLang="zh-CN" sz="18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319089</xdr:colOff>
      <xdr:row>3</xdr:row>
      <xdr:rowOff>1</xdr:rowOff>
    </xdr:from>
    <xdr:to>
      <xdr:col>4</xdr:col>
      <xdr:colOff>695327</xdr:colOff>
      <xdr:row>4</xdr:row>
      <xdr:rowOff>119032</xdr:rowOff>
    </xdr:to>
    <xdr:sp>
      <xdr:nvSpPr>
        <xdr:cNvPr id="2" name="TextBox 41"/>
        <xdr:cNvSpPr txBox="1"/>
      </xdr:nvSpPr>
      <xdr:spPr>
        <a:xfrm>
          <a:off x="2985770" y="942975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1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328614</xdr:colOff>
      <xdr:row>5</xdr:row>
      <xdr:rowOff>47626</xdr:rowOff>
    </xdr:from>
    <xdr:to>
      <xdr:col>4</xdr:col>
      <xdr:colOff>704852</xdr:colOff>
      <xdr:row>6</xdr:row>
      <xdr:rowOff>166657</xdr:rowOff>
    </xdr:to>
    <xdr:sp>
      <xdr:nvSpPr>
        <xdr:cNvPr id="3" name="TextBox 42"/>
        <xdr:cNvSpPr txBox="1"/>
      </xdr:nvSpPr>
      <xdr:spPr>
        <a:xfrm>
          <a:off x="2995295" y="1371600"/>
          <a:ext cx="33845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8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338138</xdr:colOff>
      <xdr:row>7</xdr:row>
      <xdr:rowOff>19050</xdr:rowOff>
    </xdr:from>
    <xdr:to>
      <xdr:col>5</xdr:col>
      <xdr:colOff>0</xdr:colOff>
      <xdr:row>8</xdr:row>
      <xdr:rowOff>138081</xdr:rowOff>
    </xdr:to>
    <xdr:sp>
      <xdr:nvSpPr>
        <xdr:cNvPr id="4" name="TextBox 43"/>
        <xdr:cNvSpPr txBox="1"/>
      </xdr:nvSpPr>
      <xdr:spPr>
        <a:xfrm>
          <a:off x="3004820" y="1724025"/>
          <a:ext cx="32893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4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9</xdr:row>
      <xdr:rowOff>47625</xdr:rowOff>
    </xdr:from>
    <xdr:to>
      <xdr:col>4</xdr:col>
      <xdr:colOff>695326</xdr:colOff>
      <xdr:row>10</xdr:row>
      <xdr:rowOff>166727</xdr:rowOff>
    </xdr:to>
    <xdr:sp>
      <xdr:nvSpPr>
        <xdr:cNvPr id="5" name="TextBox 44"/>
        <xdr:cNvSpPr txBox="1"/>
      </xdr:nvSpPr>
      <xdr:spPr>
        <a:xfrm>
          <a:off x="2985770" y="2133600"/>
          <a:ext cx="347980" cy="31877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5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309563</xdr:colOff>
      <xdr:row>11</xdr:row>
      <xdr:rowOff>19050</xdr:rowOff>
    </xdr:from>
    <xdr:to>
      <xdr:col>4</xdr:col>
      <xdr:colOff>685801</xdr:colOff>
      <xdr:row>12</xdr:row>
      <xdr:rowOff>138152</xdr:rowOff>
    </xdr:to>
    <xdr:sp>
      <xdr:nvSpPr>
        <xdr:cNvPr id="6" name="TextBox 45"/>
        <xdr:cNvSpPr txBox="1"/>
      </xdr:nvSpPr>
      <xdr:spPr>
        <a:xfrm>
          <a:off x="2976245" y="2495550"/>
          <a:ext cx="35750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6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328613</xdr:colOff>
      <xdr:row>13</xdr:row>
      <xdr:rowOff>52387</xdr:rowOff>
    </xdr:from>
    <xdr:to>
      <xdr:col>4</xdr:col>
      <xdr:colOff>704851</xdr:colOff>
      <xdr:row>14</xdr:row>
      <xdr:rowOff>176211</xdr:rowOff>
    </xdr:to>
    <xdr:sp>
      <xdr:nvSpPr>
        <xdr:cNvPr id="7" name="TextBox 46"/>
        <xdr:cNvSpPr txBox="1"/>
      </xdr:nvSpPr>
      <xdr:spPr>
        <a:xfrm>
          <a:off x="2995295" y="2909570"/>
          <a:ext cx="338455" cy="314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3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15</xdr:row>
      <xdr:rowOff>0</xdr:rowOff>
    </xdr:from>
    <xdr:to>
      <xdr:col>4</xdr:col>
      <xdr:colOff>695326</xdr:colOff>
      <xdr:row>16</xdr:row>
      <xdr:rowOff>119031</xdr:rowOff>
    </xdr:to>
    <xdr:sp>
      <xdr:nvSpPr>
        <xdr:cNvPr id="8" name="TextBox 47"/>
        <xdr:cNvSpPr txBox="1"/>
      </xdr:nvSpPr>
      <xdr:spPr>
        <a:xfrm>
          <a:off x="2985770" y="3238500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7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17</xdr:row>
      <xdr:rowOff>38100</xdr:rowOff>
    </xdr:from>
    <xdr:to>
      <xdr:col>4</xdr:col>
      <xdr:colOff>695326</xdr:colOff>
      <xdr:row>18</xdr:row>
      <xdr:rowOff>161924</xdr:rowOff>
    </xdr:to>
    <xdr:sp>
      <xdr:nvSpPr>
        <xdr:cNvPr id="9" name="TextBox 48"/>
        <xdr:cNvSpPr txBox="1"/>
      </xdr:nvSpPr>
      <xdr:spPr>
        <a:xfrm>
          <a:off x="2985770" y="3657600"/>
          <a:ext cx="347980" cy="31369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2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319089</xdr:colOff>
      <xdr:row>3</xdr:row>
      <xdr:rowOff>1</xdr:rowOff>
    </xdr:from>
    <xdr:to>
      <xdr:col>4</xdr:col>
      <xdr:colOff>695327</xdr:colOff>
      <xdr:row>4</xdr:row>
      <xdr:rowOff>119032</xdr:rowOff>
    </xdr:to>
    <xdr:sp>
      <xdr:nvSpPr>
        <xdr:cNvPr id="10" name="TextBox 81"/>
        <xdr:cNvSpPr txBox="1"/>
      </xdr:nvSpPr>
      <xdr:spPr>
        <a:xfrm>
          <a:off x="2985770" y="942975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1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328614</xdr:colOff>
      <xdr:row>5</xdr:row>
      <xdr:rowOff>47626</xdr:rowOff>
    </xdr:from>
    <xdr:to>
      <xdr:col>4</xdr:col>
      <xdr:colOff>704852</xdr:colOff>
      <xdr:row>6</xdr:row>
      <xdr:rowOff>166657</xdr:rowOff>
    </xdr:to>
    <xdr:sp>
      <xdr:nvSpPr>
        <xdr:cNvPr id="11" name="TextBox 82"/>
        <xdr:cNvSpPr txBox="1"/>
      </xdr:nvSpPr>
      <xdr:spPr>
        <a:xfrm>
          <a:off x="2995295" y="1371600"/>
          <a:ext cx="33845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2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338138</xdr:colOff>
      <xdr:row>7</xdr:row>
      <xdr:rowOff>19050</xdr:rowOff>
    </xdr:from>
    <xdr:to>
      <xdr:col>5</xdr:col>
      <xdr:colOff>0</xdr:colOff>
      <xdr:row>8</xdr:row>
      <xdr:rowOff>138081</xdr:rowOff>
    </xdr:to>
    <xdr:sp>
      <xdr:nvSpPr>
        <xdr:cNvPr id="12" name="TextBox 83"/>
        <xdr:cNvSpPr txBox="1"/>
      </xdr:nvSpPr>
      <xdr:spPr>
        <a:xfrm>
          <a:off x="3004820" y="1724025"/>
          <a:ext cx="32893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3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9</xdr:row>
      <xdr:rowOff>47625</xdr:rowOff>
    </xdr:from>
    <xdr:to>
      <xdr:col>4</xdr:col>
      <xdr:colOff>695326</xdr:colOff>
      <xdr:row>10</xdr:row>
      <xdr:rowOff>166727</xdr:rowOff>
    </xdr:to>
    <xdr:sp>
      <xdr:nvSpPr>
        <xdr:cNvPr id="13" name="TextBox 84"/>
        <xdr:cNvSpPr txBox="1"/>
      </xdr:nvSpPr>
      <xdr:spPr>
        <a:xfrm>
          <a:off x="2985770" y="2133600"/>
          <a:ext cx="347980" cy="31877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4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309563</xdr:colOff>
      <xdr:row>11</xdr:row>
      <xdr:rowOff>19050</xdr:rowOff>
    </xdr:from>
    <xdr:to>
      <xdr:col>4</xdr:col>
      <xdr:colOff>685801</xdr:colOff>
      <xdr:row>12</xdr:row>
      <xdr:rowOff>138152</xdr:rowOff>
    </xdr:to>
    <xdr:sp>
      <xdr:nvSpPr>
        <xdr:cNvPr id="14" name="TextBox 85"/>
        <xdr:cNvSpPr txBox="1"/>
      </xdr:nvSpPr>
      <xdr:spPr>
        <a:xfrm>
          <a:off x="2976245" y="2495550"/>
          <a:ext cx="35750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5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328613</xdr:colOff>
      <xdr:row>13</xdr:row>
      <xdr:rowOff>52387</xdr:rowOff>
    </xdr:from>
    <xdr:to>
      <xdr:col>4</xdr:col>
      <xdr:colOff>704851</xdr:colOff>
      <xdr:row>14</xdr:row>
      <xdr:rowOff>176211</xdr:rowOff>
    </xdr:to>
    <xdr:sp>
      <xdr:nvSpPr>
        <xdr:cNvPr id="15" name="TextBox 86"/>
        <xdr:cNvSpPr txBox="1"/>
      </xdr:nvSpPr>
      <xdr:spPr>
        <a:xfrm>
          <a:off x="2995295" y="2909570"/>
          <a:ext cx="338455" cy="314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6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15</xdr:row>
      <xdr:rowOff>0</xdr:rowOff>
    </xdr:from>
    <xdr:to>
      <xdr:col>4</xdr:col>
      <xdr:colOff>695326</xdr:colOff>
      <xdr:row>16</xdr:row>
      <xdr:rowOff>119031</xdr:rowOff>
    </xdr:to>
    <xdr:sp>
      <xdr:nvSpPr>
        <xdr:cNvPr id="16" name="TextBox 87"/>
        <xdr:cNvSpPr txBox="1"/>
      </xdr:nvSpPr>
      <xdr:spPr>
        <a:xfrm>
          <a:off x="2985770" y="3238500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7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17</xdr:row>
      <xdr:rowOff>38100</xdr:rowOff>
    </xdr:from>
    <xdr:to>
      <xdr:col>4</xdr:col>
      <xdr:colOff>695326</xdr:colOff>
      <xdr:row>18</xdr:row>
      <xdr:rowOff>161924</xdr:rowOff>
    </xdr:to>
    <xdr:sp>
      <xdr:nvSpPr>
        <xdr:cNvPr id="17" name="TextBox 88"/>
        <xdr:cNvSpPr txBox="1"/>
      </xdr:nvSpPr>
      <xdr:spPr>
        <a:xfrm>
          <a:off x="2985770" y="3657600"/>
          <a:ext cx="347980" cy="31369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8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30"/>
  <sheetViews>
    <sheetView workbookViewId="0">
      <selection activeCell="I4" sqref="I4"/>
    </sheetView>
  </sheetViews>
  <sheetFormatPr defaultColWidth="9.14285714285714" defaultRowHeight="12.75" outlineLevelCol="7"/>
  <cols>
    <col min="1" max="1" width="7.14285714285714" customWidth="1"/>
    <col min="2" max="3" width="9.14285714285714" style="84"/>
    <col min="4" max="5" width="42.2857142857143" style="85" customWidth="1"/>
    <col min="6" max="6" width="16.2857142857143" style="86" customWidth="1"/>
    <col min="7" max="7" width="7.57142857142857" style="86" customWidth="1"/>
    <col min="8" max="8" width="13.7142857142857" style="86" customWidth="1"/>
  </cols>
  <sheetData>
    <row r="1" ht="39" customHeight="1" spans="1:8">
      <c r="A1" s="252" t="s">
        <v>0</v>
      </c>
      <c r="B1" s="252"/>
      <c r="C1" s="252"/>
      <c r="D1" s="252"/>
      <c r="E1" s="252"/>
      <c r="F1" s="252"/>
      <c r="G1" s="252"/>
      <c r="H1" s="252"/>
    </row>
    <row r="2" ht="23.1" customHeight="1" spans="1:8">
      <c r="A2" s="88" t="s">
        <v>1</v>
      </c>
      <c r="B2" s="88" t="s">
        <v>2</v>
      </c>
      <c r="C2" s="88" t="s">
        <v>3</v>
      </c>
      <c r="D2" s="89" t="s">
        <v>4</v>
      </c>
      <c r="E2" s="89" t="s">
        <v>5</v>
      </c>
      <c r="F2" s="88" t="s">
        <v>6</v>
      </c>
      <c r="G2" s="88" t="s">
        <v>7</v>
      </c>
      <c r="H2" s="88" t="s">
        <v>8</v>
      </c>
    </row>
    <row r="3" ht="25.15" customHeight="1" spans="1:8">
      <c r="A3" s="90">
        <v>1</v>
      </c>
      <c r="B3" s="90"/>
      <c r="C3" s="91" t="s">
        <v>9</v>
      </c>
      <c r="D3" s="92" t="s">
        <v>10</v>
      </c>
      <c r="E3" s="92" t="s">
        <v>11</v>
      </c>
      <c r="F3" s="253" t="s">
        <v>12</v>
      </c>
      <c r="G3" s="90">
        <v>2</v>
      </c>
      <c r="H3" s="91" t="s">
        <v>13</v>
      </c>
    </row>
    <row r="4" ht="25.15" customHeight="1" spans="1:8">
      <c r="A4" s="90">
        <v>2</v>
      </c>
      <c r="B4" s="90"/>
      <c r="C4" s="91" t="s">
        <v>9</v>
      </c>
      <c r="D4" s="92" t="s">
        <v>14</v>
      </c>
      <c r="E4" s="92" t="s">
        <v>11</v>
      </c>
      <c r="F4" s="91" t="s">
        <v>15</v>
      </c>
      <c r="G4" s="90">
        <v>2</v>
      </c>
      <c r="H4" s="91" t="s">
        <v>16</v>
      </c>
    </row>
    <row r="5" ht="25.15" customHeight="1" spans="1:8">
      <c r="A5" s="90">
        <v>3</v>
      </c>
      <c r="B5" s="90"/>
      <c r="C5" s="91" t="s">
        <v>17</v>
      </c>
      <c r="D5" s="92" t="s">
        <v>18</v>
      </c>
      <c r="E5" s="92" t="s">
        <v>19</v>
      </c>
      <c r="F5" s="91" t="s">
        <v>20</v>
      </c>
      <c r="G5" s="90">
        <v>2</v>
      </c>
      <c r="H5" s="91" t="s">
        <v>21</v>
      </c>
    </row>
    <row r="6" ht="25.15" customHeight="1" spans="1:8">
      <c r="A6" s="90">
        <v>4</v>
      </c>
      <c r="B6" s="90"/>
      <c r="C6" s="91" t="s">
        <v>17</v>
      </c>
      <c r="D6" s="92" t="s">
        <v>22</v>
      </c>
      <c r="E6" s="92" t="s">
        <v>23</v>
      </c>
      <c r="F6" s="91" t="s">
        <v>24</v>
      </c>
      <c r="G6" s="90">
        <v>2</v>
      </c>
      <c r="H6" s="91" t="s">
        <v>25</v>
      </c>
    </row>
    <row r="7" ht="25.15" customHeight="1" spans="1:8">
      <c r="A7" s="90">
        <v>5</v>
      </c>
      <c r="B7" s="90"/>
      <c r="C7" s="91" t="s">
        <v>26</v>
      </c>
      <c r="D7" s="92" t="s">
        <v>27</v>
      </c>
      <c r="E7" s="92" t="s">
        <v>28</v>
      </c>
      <c r="F7" s="91" t="s">
        <v>29</v>
      </c>
      <c r="G7" s="90">
        <v>2</v>
      </c>
      <c r="H7" s="91" t="s">
        <v>30</v>
      </c>
    </row>
    <row r="8" ht="25.15" customHeight="1" spans="1:8">
      <c r="A8" s="90">
        <v>6</v>
      </c>
      <c r="B8" s="90"/>
      <c r="C8" s="91" t="s">
        <v>26</v>
      </c>
      <c r="D8" s="92" t="s">
        <v>31</v>
      </c>
      <c r="E8" s="92" t="s">
        <v>28</v>
      </c>
      <c r="F8" s="91" t="s">
        <v>32</v>
      </c>
      <c r="G8" s="90">
        <v>2</v>
      </c>
      <c r="H8" s="91" t="s">
        <v>30</v>
      </c>
    </row>
    <row r="9" ht="25.15" customHeight="1" spans="1:8">
      <c r="A9" s="90">
        <v>7</v>
      </c>
      <c r="B9" s="90"/>
      <c r="C9" s="91" t="s">
        <v>26</v>
      </c>
      <c r="D9" s="92" t="s">
        <v>33</v>
      </c>
      <c r="E9" s="92" t="s">
        <v>34</v>
      </c>
      <c r="F9" s="91" t="s">
        <v>35</v>
      </c>
      <c r="G9" s="90">
        <v>2</v>
      </c>
      <c r="H9" s="91" t="s">
        <v>36</v>
      </c>
    </row>
    <row r="10" ht="25.15" customHeight="1" spans="1:8">
      <c r="A10" s="90">
        <v>8</v>
      </c>
      <c r="B10" s="90"/>
      <c r="C10" s="91" t="s">
        <v>26</v>
      </c>
      <c r="D10" s="92" t="s">
        <v>37</v>
      </c>
      <c r="E10" s="92" t="s">
        <v>34</v>
      </c>
      <c r="F10" s="91" t="s">
        <v>38</v>
      </c>
      <c r="G10" s="90">
        <v>2</v>
      </c>
      <c r="H10" s="91" t="s">
        <v>39</v>
      </c>
    </row>
    <row r="11" ht="25.15" customHeight="1" spans="1:8">
      <c r="A11" s="90">
        <v>9</v>
      </c>
      <c r="B11" s="90"/>
      <c r="C11" s="91" t="s">
        <v>40</v>
      </c>
      <c r="D11" s="92" t="s">
        <v>41</v>
      </c>
      <c r="E11" s="92" t="s">
        <v>42</v>
      </c>
      <c r="F11" s="91" t="s">
        <v>43</v>
      </c>
      <c r="G11" s="90">
        <v>2</v>
      </c>
      <c r="H11" s="91" t="s">
        <v>44</v>
      </c>
    </row>
    <row r="12" ht="25.15" customHeight="1" spans="1:8">
      <c r="A12" s="90">
        <v>10</v>
      </c>
      <c r="B12" s="90"/>
      <c r="C12" s="91" t="s">
        <v>45</v>
      </c>
      <c r="D12" s="92" t="s">
        <v>46</v>
      </c>
      <c r="E12" s="92" t="s">
        <v>47</v>
      </c>
      <c r="F12" s="91" t="s">
        <v>48</v>
      </c>
      <c r="G12" s="90">
        <v>2</v>
      </c>
      <c r="H12" s="91" t="s">
        <v>49</v>
      </c>
    </row>
    <row r="13" ht="25.35" customHeight="1" spans="1:8">
      <c r="A13" s="90">
        <v>11</v>
      </c>
      <c r="B13" s="90"/>
      <c r="C13" s="91" t="s">
        <v>45</v>
      </c>
      <c r="D13" s="92" t="s">
        <v>50</v>
      </c>
      <c r="E13" s="92" t="s">
        <v>47</v>
      </c>
      <c r="F13" s="91" t="s">
        <v>51</v>
      </c>
      <c r="G13" s="90">
        <v>2</v>
      </c>
      <c r="H13" s="91" t="s">
        <v>52</v>
      </c>
    </row>
    <row r="14" ht="25.35" customHeight="1" spans="1:8">
      <c r="A14" s="90">
        <v>12</v>
      </c>
      <c r="B14" s="90"/>
      <c r="C14" s="91" t="s">
        <v>53</v>
      </c>
      <c r="D14" s="92" t="s">
        <v>54</v>
      </c>
      <c r="E14" s="92" t="s">
        <v>55</v>
      </c>
      <c r="F14" s="91" t="s">
        <v>56</v>
      </c>
      <c r="G14" s="90">
        <v>2</v>
      </c>
      <c r="H14" s="91" t="s">
        <v>57</v>
      </c>
    </row>
    <row r="15" ht="25.35" customHeight="1" spans="1:8">
      <c r="A15" s="90">
        <v>13</v>
      </c>
      <c r="B15" s="90"/>
      <c r="C15" s="91" t="s">
        <v>58</v>
      </c>
      <c r="D15" s="92" t="s">
        <v>59</v>
      </c>
      <c r="E15" s="92" t="s">
        <v>60</v>
      </c>
      <c r="F15" s="91" t="s">
        <v>61</v>
      </c>
      <c r="G15" s="90">
        <v>2</v>
      </c>
      <c r="H15" s="91" t="s">
        <v>62</v>
      </c>
    </row>
    <row r="16" ht="25.35" customHeight="1" spans="1:8">
      <c r="A16" s="90">
        <v>14</v>
      </c>
      <c r="B16" s="90"/>
      <c r="C16" s="91" t="s">
        <v>63</v>
      </c>
      <c r="D16" s="92" t="s">
        <v>64</v>
      </c>
      <c r="E16" s="92" t="s">
        <v>65</v>
      </c>
      <c r="F16" s="91" t="s">
        <v>66</v>
      </c>
      <c r="G16" s="90">
        <v>2</v>
      </c>
      <c r="H16" s="91" t="s">
        <v>67</v>
      </c>
    </row>
    <row r="17" ht="25.35" customHeight="1" spans="1:8">
      <c r="A17" s="90">
        <v>15</v>
      </c>
      <c r="B17" s="90"/>
      <c r="C17" s="91" t="s">
        <v>63</v>
      </c>
      <c r="D17" s="92" t="s">
        <v>68</v>
      </c>
      <c r="E17" s="92" t="s">
        <v>65</v>
      </c>
      <c r="F17" s="91" t="s">
        <v>69</v>
      </c>
      <c r="G17" s="90">
        <v>2</v>
      </c>
      <c r="H17" s="91" t="s">
        <v>67</v>
      </c>
    </row>
    <row r="18" ht="25.35" customHeight="1" spans="1:8">
      <c r="A18" s="90">
        <v>16</v>
      </c>
      <c r="B18" s="90"/>
      <c r="C18" s="91" t="s">
        <v>63</v>
      </c>
      <c r="D18" s="92" t="s">
        <v>70</v>
      </c>
      <c r="E18" s="92" t="s">
        <v>71</v>
      </c>
      <c r="F18" s="91" t="s">
        <v>72</v>
      </c>
      <c r="G18" s="90">
        <v>2</v>
      </c>
      <c r="H18" s="91" t="s">
        <v>73</v>
      </c>
    </row>
    <row r="19" ht="25.35" customHeight="1" spans="1:8">
      <c r="A19" s="90">
        <v>17</v>
      </c>
      <c r="B19" s="90"/>
      <c r="C19" s="91" t="s">
        <v>74</v>
      </c>
      <c r="D19" s="92" t="s">
        <v>75</v>
      </c>
      <c r="E19" s="92" t="s">
        <v>76</v>
      </c>
      <c r="F19" s="91" t="s">
        <v>77</v>
      </c>
      <c r="G19" s="90">
        <v>2</v>
      </c>
      <c r="H19" s="91" t="s">
        <v>78</v>
      </c>
    </row>
    <row r="20" ht="25.35" customHeight="1" spans="1:8">
      <c r="A20" s="90">
        <v>18</v>
      </c>
      <c r="B20" s="90"/>
      <c r="C20" s="91" t="s">
        <v>74</v>
      </c>
      <c r="D20" s="92" t="s">
        <v>79</v>
      </c>
      <c r="E20" s="92" t="s">
        <v>76</v>
      </c>
      <c r="F20" s="91" t="s">
        <v>80</v>
      </c>
      <c r="G20" s="90">
        <v>2</v>
      </c>
      <c r="H20" s="91" t="s">
        <v>81</v>
      </c>
    </row>
    <row r="21" ht="25.35" customHeight="1" spans="1:8">
      <c r="A21" s="90">
        <v>19</v>
      </c>
      <c r="B21" s="90"/>
      <c r="C21" s="91" t="s">
        <v>82</v>
      </c>
      <c r="D21" s="92" t="s">
        <v>83</v>
      </c>
      <c r="E21" s="92" t="s">
        <v>84</v>
      </c>
      <c r="F21" s="91" t="s">
        <v>85</v>
      </c>
      <c r="G21" s="90">
        <v>2</v>
      </c>
      <c r="H21" s="91" t="s">
        <v>86</v>
      </c>
    </row>
    <row r="22" ht="25.35" customHeight="1" spans="1:8">
      <c r="A22" s="90">
        <v>20</v>
      </c>
      <c r="B22" s="90"/>
      <c r="C22" s="91" t="s">
        <v>82</v>
      </c>
      <c r="D22" s="92" t="s">
        <v>87</v>
      </c>
      <c r="E22" s="92" t="s">
        <v>88</v>
      </c>
      <c r="F22" s="91" t="s">
        <v>89</v>
      </c>
      <c r="G22" s="90">
        <v>2</v>
      </c>
      <c r="H22" s="91" t="s">
        <v>90</v>
      </c>
    </row>
    <row r="23" ht="25.35" customHeight="1" spans="1:8">
      <c r="A23" s="90">
        <v>21</v>
      </c>
      <c r="B23" s="90"/>
      <c r="C23" s="91" t="s">
        <v>82</v>
      </c>
      <c r="D23" s="92" t="s">
        <v>91</v>
      </c>
      <c r="E23" s="92" t="s">
        <v>84</v>
      </c>
      <c r="F23" s="91" t="s">
        <v>92</v>
      </c>
      <c r="G23" s="90">
        <v>2</v>
      </c>
      <c r="H23" s="91" t="s">
        <v>93</v>
      </c>
    </row>
    <row r="24" ht="25.35" customHeight="1" spans="1:8">
      <c r="A24" s="90">
        <v>22</v>
      </c>
      <c r="B24" s="90"/>
      <c r="C24" s="91" t="s">
        <v>82</v>
      </c>
      <c r="D24" s="92" t="s">
        <v>94</v>
      </c>
      <c r="E24" s="92" t="s">
        <v>88</v>
      </c>
      <c r="F24" s="91" t="s">
        <v>95</v>
      </c>
      <c r="G24" s="90">
        <v>2</v>
      </c>
      <c r="H24" s="91" t="s">
        <v>96</v>
      </c>
    </row>
    <row r="25" ht="25.35" customHeight="1" spans="1:8">
      <c r="A25" s="90">
        <v>23</v>
      </c>
      <c r="B25" s="90"/>
      <c r="C25" s="91" t="s">
        <v>97</v>
      </c>
      <c r="D25" s="92" t="s">
        <v>98</v>
      </c>
      <c r="E25" s="92" t="s">
        <v>99</v>
      </c>
      <c r="F25" s="91" t="s">
        <v>100</v>
      </c>
      <c r="G25" s="90">
        <v>2</v>
      </c>
      <c r="H25" s="91" t="s">
        <v>101</v>
      </c>
    </row>
    <row r="26" ht="25.35" customHeight="1" spans="1:8">
      <c r="A26" s="90">
        <v>24</v>
      </c>
      <c r="B26" s="90"/>
      <c r="C26" s="91" t="s">
        <v>97</v>
      </c>
      <c r="D26" s="92" t="s">
        <v>102</v>
      </c>
      <c r="E26" s="92" t="s">
        <v>103</v>
      </c>
      <c r="F26" s="91" t="s">
        <v>104</v>
      </c>
      <c r="G26" s="90">
        <v>2</v>
      </c>
      <c r="H26" s="91" t="s">
        <v>105</v>
      </c>
    </row>
    <row r="27" ht="25.35" customHeight="1" spans="1:8">
      <c r="A27" s="90">
        <v>25</v>
      </c>
      <c r="B27" s="90"/>
      <c r="C27" s="91" t="s">
        <v>106</v>
      </c>
      <c r="D27" s="92" t="s">
        <v>107</v>
      </c>
      <c r="E27" s="92" t="s">
        <v>108</v>
      </c>
      <c r="F27" s="91" t="s">
        <v>109</v>
      </c>
      <c r="G27" s="90">
        <v>2</v>
      </c>
      <c r="H27" s="91" t="s">
        <v>110</v>
      </c>
    </row>
    <row r="28" ht="25.35" customHeight="1" spans="1:8">
      <c r="A28" s="90">
        <v>26</v>
      </c>
      <c r="B28" s="90"/>
      <c r="C28" s="91" t="s">
        <v>106</v>
      </c>
      <c r="D28" s="92" t="s">
        <v>111</v>
      </c>
      <c r="E28" s="92" t="s">
        <v>111</v>
      </c>
      <c r="F28" s="91" t="s">
        <v>112</v>
      </c>
      <c r="G28" s="90">
        <v>2</v>
      </c>
      <c r="H28" s="91" t="s">
        <v>113</v>
      </c>
    </row>
    <row r="29" ht="25.35" customHeight="1" spans="1:8">
      <c r="A29" s="90">
        <v>27</v>
      </c>
      <c r="B29" s="90"/>
      <c r="C29" s="91" t="s">
        <v>114</v>
      </c>
      <c r="D29" s="92" t="s">
        <v>115</v>
      </c>
      <c r="E29" s="92" t="s">
        <v>116</v>
      </c>
      <c r="F29" s="91" t="s">
        <v>117</v>
      </c>
      <c r="G29" s="90">
        <v>2</v>
      </c>
      <c r="H29" s="91" t="s">
        <v>118</v>
      </c>
    </row>
    <row r="30" ht="25.35" customHeight="1" spans="1:8">
      <c r="A30" s="90">
        <v>28</v>
      </c>
      <c r="B30" s="90"/>
      <c r="C30" s="91" t="s">
        <v>114</v>
      </c>
      <c r="D30" s="92" t="s">
        <v>119</v>
      </c>
      <c r="E30" s="92" t="s">
        <v>120</v>
      </c>
      <c r="F30" s="91" t="s">
        <v>121</v>
      </c>
      <c r="G30" s="90">
        <v>2</v>
      </c>
      <c r="H30" s="91" t="s">
        <v>122</v>
      </c>
    </row>
  </sheetData>
  <mergeCells count="1">
    <mergeCell ref="A1:H1"/>
  </mergeCells>
  <pageMargins left="0.708333333333333" right="0.472222222222222" top="0.747916666666667" bottom="0.629861111111111" header="0.5" footer="0.5"/>
  <pageSetup paperSize="9" scale="12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J28" sqref="J28"/>
    </sheetView>
  </sheetViews>
  <sheetFormatPr defaultColWidth="9.14285714285714" defaultRowHeight="12.75" outlineLevelCol="5"/>
  <cols>
    <col min="3" max="3" width="30.8571428571429" customWidth="1"/>
    <col min="4" max="4" width="14.2857142857143" customWidth="1"/>
    <col min="5" max="5" width="13.7142857142857" style="96" customWidth="1"/>
  </cols>
  <sheetData>
    <row r="1" ht="39" customHeight="1" spans="1:6">
      <c r="A1" s="97" t="s">
        <v>254</v>
      </c>
      <c r="B1" s="97"/>
      <c r="C1" s="97"/>
      <c r="D1" s="97"/>
      <c r="E1" s="98"/>
      <c r="F1" s="97"/>
    </row>
    <row r="2" ht="25" customHeight="1" spans="1:6">
      <c r="A2" s="99" t="s">
        <v>1</v>
      </c>
      <c r="B2" s="99" t="s">
        <v>3</v>
      </c>
      <c r="C2" s="100" t="s">
        <v>4</v>
      </c>
      <c r="D2" s="99" t="s">
        <v>6</v>
      </c>
      <c r="E2" s="99" t="s">
        <v>8</v>
      </c>
      <c r="F2" s="99" t="s">
        <v>205</v>
      </c>
    </row>
    <row r="3" ht="25" customHeight="1" spans="1:6">
      <c r="A3" s="90">
        <v>1</v>
      </c>
      <c r="B3" s="90" t="s">
        <v>63</v>
      </c>
      <c r="C3" s="101" t="s">
        <v>399</v>
      </c>
      <c r="D3" s="105" t="s">
        <v>400</v>
      </c>
      <c r="E3" s="103" t="s">
        <v>401</v>
      </c>
      <c r="F3" s="107" t="s">
        <v>258</v>
      </c>
    </row>
    <row r="4" ht="25" customHeight="1" spans="1:6">
      <c r="A4" s="90">
        <v>2</v>
      </c>
      <c r="B4" s="90" t="s">
        <v>9</v>
      </c>
      <c r="C4" s="101" t="s">
        <v>402</v>
      </c>
      <c r="D4" s="105" t="s">
        <v>403</v>
      </c>
      <c r="E4" s="103" t="s">
        <v>404</v>
      </c>
      <c r="F4" s="107" t="s">
        <v>258</v>
      </c>
    </row>
    <row r="5" ht="25" customHeight="1" spans="1:6">
      <c r="A5" s="90">
        <v>3</v>
      </c>
      <c r="B5" s="90" t="s">
        <v>63</v>
      </c>
      <c r="C5" s="101" t="s">
        <v>405</v>
      </c>
      <c r="D5" s="102" t="s">
        <v>406</v>
      </c>
      <c r="E5" s="103" t="s">
        <v>407</v>
      </c>
      <c r="F5" s="107" t="s">
        <v>258</v>
      </c>
    </row>
    <row r="6" ht="25" customHeight="1" spans="1:6">
      <c r="A6" s="90">
        <v>4</v>
      </c>
      <c r="B6" s="90" t="s">
        <v>26</v>
      </c>
      <c r="C6" s="101" t="s">
        <v>408</v>
      </c>
      <c r="D6" s="105" t="s">
        <v>409</v>
      </c>
      <c r="E6" s="103" t="s">
        <v>410</v>
      </c>
      <c r="F6" s="107" t="s">
        <v>258</v>
      </c>
    </row>
    <row r="7" ht="25" customHeight="1" spans="1:6">
      <c r="A7" s="90">
        <v>5</v>
      </c>
      <c r="B7" s="90" t="s">
        <v>106</v>
      </c>
      <c r="C7" s="101" t="s">
        <v>411</v>
      </c>
      <c r="D7" s="90" t="s">
        <v>412</v>
      </c>
      <c r="E7" s="103" t="s">
        <v>413</v>
      </c>
      <c r="F7" s="107" t="s">
        <v>258</v>
      </c>
    </row>
    <row r="8" ht="25" customHeight="1" spans="1:6">
      <c r="A8" s="90">
        <v>6</v>
      </c>
      <c r="B8" s="90" t="s">
        <v>26</v>
      </c>
      <c r="C8" s="101" t="s">
        <v>414</v>
      </c>
      <c r="D8" s="90" t="s">
        <v>415</v>
      </c>
      <c r="E8" s="103" t="s">
        <v>416</v>
      </c>
      <c r="F8" s="107" t="s">
        <v>258</v>
      </c>
    </row>
    <row r="9" ht="25" customHeight="1" spans="1:6">
      <c r="A9" s="90">
        <v>7</v>
      </c>
      <c r="B9" s="90" t="s">
        <v>297</v>
      </c>
      <c r="C9" s="101" t="s">
        <v>417</v>
      </c>
      <c r="D9" s="105" t="s">
        <v>418</v>
      </c>
      <c r="E9" s="103" t="s">
        <v>419</v>
      </c>
      <c r="F9" s="107" t="s">
        <v>258</v>
      </c>
    </row>
    <row r="10" ht="25" customHeight="1" spans="1:6">
      <c r="A10" s="90">
        <v>8</v>
      </c>
      <c r="B10" s="90" t="s">
        <v>63</v>
      </c>
      <c r="C10" s="101" t="s">
        <v>420</v>
      </c>
      <c r="D10" s="105" t="s">
        <v>421</v>
      </c>
      <c r="E10" s="103" t="s">
        <v>407</v>
      </c>
      <c r="F10" s="107" t="s">
        <v>258</v>
      </c>
    </row>
    <row r="11" ht="25" customHeight="1" spans="1:6">
      <c r="A11" s="90">
        <v>9</v>
      </c>
      <c r="B11" s="90" t="s">
        <v>9</v>
      </c>
      <c r="C11" s="101" t="s">
        <v>422</v>
      </c>
      <c r="D11" s="105" t="s">
        <v>423</v>
      </c>
      <c r="E11" s="103" t="s">
        <v>424</v>
      </c>
      <c r="F11" s="107" t="s">
        <v>284</v>
      </c>
    </row>
    <row r="12" ht="25" customHeight="1" spans="1:6">
      <c r="A12" s="90">
        <v>10</v>
      </c>
      <c r="B12" s="90" t="s">
        <v>9</v>
      </c>
      <c r="C12" s="101" t="s">
        <v>425</v>
      </c>
      <c r="D12" s="105" t="s">
        <v>426</v>
      </c>
      <c r="E12" s="103" t="s">
        <v>404</v>
      </c>
      <c r="F12" s="107" t="s">
        <v>284</v>
      </c>
    </row>
    <row r="13" ht="25" customHeight="1" spans="1:6">
      <c r="A13" s="90">
        <v>11</v>
      </c>
      <c r="B13" s="90" t="s">
        <v>97</v>
      </c>
      <c r="C13" s="101" t="s">
        <v>427</v>
      </c>
      <c r="D13" s="90" t="s">
        <v>428</v>
      </c>
      <c r="E13" s="106" t="s">
        <v>429</v>
      </c>
      <c r="F13" s="107" t="s">
        <v>284</v>
      </c>
    </row>
    <row r="14" ht="25" customHeight="1" spans="1:6">
      <c r="A14" s="90">
        <v>12</v>
      </c>
      <c r="B14" s="90" t="s">
        <v>45</v>
      </c>
      <c r="C14" s="101" t="s">
        <v>430</v>
      </c>
      <c r="D14" s="105" t="s">
        <v>431</v>
      </c>
      <c r="E14" s="103" t="s">
        <v>432</v>
      </c>
      <c r="F14" s="107" t="s">
        <v>284</v>
      </c>
    </row>
    <row r="15" ht="25" customHeight="1" spans="1:6">
      <c r="A15" s="90">
        <v>13</v>
      </c>
      <c r="B15" s="90" t="s">
        <v>26</v>
      </c>
      <c r="C15" s="101" t="s">
        <v>433</v>
      </c>
      <c r="D15" s="105" t="s">
        <v>434</v>
      </c>
      <c r="E15" s="103" t="s">
        <v>410</v>
      </c>
      <c r="F15" s="107" t="s">
        <v>284</v>
      </c>
    </row>
    <row r="16" ht="25" customHeight="1" spans="1:6">
      <c r="A16" s="90">
        <v>14</v>
      </c>
      <c r="B16" s="90" t="s">
        <v>297</v>
      </c>
      <c r="C16" s="101" t="s">
        <v>435</v>
      </c>
      <c r="D16" s="105" t="s">
        <v>436</v>
      </c>
      <c r="E16" s="103" t="s">
        <v>437</v>
      </c>
      <c r="F16" s="107" t="s">
        <v>284</v>
      </c>
    </row>
    <row r="17" ht="25" customHeight="1" spans="1:6">
      <c r="A17" s="90">
        <v>15</v>
      </c>
      <c r="B17" s="90" t="s">
        <v>106</v>
      </c>
      <c r="C17" s="101" t="s">
        <v>438</v>
      </c>
      <c r="D17" s="90" t="s">
        <v>439</v>
      </c>
      <c r="E17" s="103" t="s">
        <v>280</v>
      </c>
      <c r="F17" s="107" t="s">
        <v>284</v>
      </c>
    </row>
    <row r="18" ht="25" customHeight="1" spans="1:6">
      <c r="A18" s="90">
        <v>16</v>
      </c>
      <c r="B18" s="90" t="s">
        <v>45</v>
      </c>
      <c r="C18" s="101" t="s">
        <v>440</v>
      </c>
      <c r="D18" s="105" t="s">
        <v>441</v>
      </c>
      <c r="E18" s="103" t="s">
        <v>442</v>
      </c>
      <c r="F18" s="107" t="s">
        <v>284</v>
      </c>
    </row>
    <row r="19" ht="25" customHeight="1" spans="1:6">
      <c r="A19" s="90">
        <v>17</v>
      </c>
      <c r="B19" s="90" t="s">
        <v>45</v>
      </c>
      <c r="C19" s="101" t="s">
        <v>443</v>
      </c>
      <c r="D19" s="105" t="s">
        <v>444</v>
      </c>
      <c r="E19" s="103" t="s">
        <v>445</v>
      </c>
      <c r="F19" s="107" t="s">
        <v>308</v>
      </c>
    </row>
    <row r="20" ht="25" customHeight="1" spans="1:6">
      <c r="A20" s="90">
        <v>18</v>
      </c>
      <c r="B20" s="90" t="s">
        <v>97</v>
      </c>
      <c r="C20" s="101" t="s">
        <v>446</v>
      </c>
      <c r="D20" s="90" t="s">
        <v>447</v>
      </c>
      <c r="E20" s="106" t="s">
        <v>429</v>
      </c>
      <c r="F20" s="107" t="s">
        <v>308</v>
      </c>
    </row>
    <row r="21" ht="25" customHeight="1" spans="1:6">
      <c r="A21" s="90">
        <v>19</v>
      </c>
      <c r="B21" s="90" t="s">
        <v>228</v>
      </c>
      <c r="C21" s="101" t="s">
        <v>448</v>
      </c>
      <c r="D21" s="90" t="s">
        <v>449</v>
      </c>
      <c r="E21" s="103" t="s">
        <v>398</v>
      </c>
      <c r="F21" s="107" t="s">
        <v>308</v>
      </c>
    </row>
    <row r="22" ht="25" customHeight="1" spans="1:6">
      <c r="A22" s="90">
        <v>20</v>
      </c>
      <c r="B22" s="90" t="s">
        <v>97</v>
      </c>
      <c r="C22" s="101" t="s">
        <v>450</v>
      </c>
      <c r="D22" s="105" t="s">
        <v>451</v>
      </c>
      <c r="E22" s="106" t="s">
        <v>429</v>
      </c>
      <c r="F22" s="107" t="s">
        <v>308</v>
      </c>
    </row>
    <row r="23" ht="25" customHeight="1" spans="1:6">
      <c r="A23" s="90">
        <v>21</v>
      </c>
      <c r="B23" s="90" t="s">
        <v>228</v>
      </c>
      <c r="C23" s="101" t="s">
        <v>452</v>
      </c>
      <c r="D23" s="90" t="s">
        <v>453</v>
      </c>
      <c r="E23" s="103" t="s">
        <v>454</v>
      </c>
      <c r="F23" s="107" t="s">
        <v>308</v>
      </c>
    </row>
    <row r="24" ht="25" customHeight="1" spans="1:6">
      <c r="A24" s="90">
        <v>22</v>
      </c>
      <c r="B24" s="90" t="s">
        <v>114</v>
      </c>
      <c r="C24" s="101" t="s">
        <v>455</v>
      </c>
      <c r="D24" s="90" t="s">
        <v>456</v>
      </c>
      <c r="E24" s="103" t="s">
        <v>457</v>
      </c>
      <c r="F24" s="107" t="s">
        <v>308</v>
      </c>
    </row>
    <row r="25" ht="25" customHeight="1" spans="1:6">
      <c r="A25" s="90">
        <v>23</v>
      </c>
      <c r="B25" s="90" t="s">
        <v>114</v>
      </c>
      <c r="C25" s="101" t="s">
        <v>458</v>
      </c>
      <c r="D25" s="90" t="s">
        <v>459</v>
      </c>
      <c r="E25" s="103" t="s">
        <v>457</v>
      </c>
      <c r="F25" s="107" t="s">
        <v>308</v>
      </c>
    </row>
    <row r="26" ht="25" customHeight="1" spans="1:6">
      <c r="A26" s="90">
        <v>24</v>
      </c>
      <c r="B26" s="90" t="s">
        <v>114</v>
      </c>
      <c r="C26" s="101" t="s">
        <v>460</v>
      </c>
      <c r="D26" s="90" t="s">
        <v>461</v>
      </c>
      <c r="E26" s="103" t="s">
        <v>462</v>
      </c>
      <c r="F26" s="107" t="s">
        <v>308</v>
      </c>
    </row>
    <row r="27" ht="25" customHeight="1" spans="1:6">
      <c r="A27" s="90">
        <v>25</v>
      </c>
      <c r="B27" s="90" t="s">
        <v>9</v>
      </c>
      <c r="C27" s="101" t="s">
        <v>463</v>
      </c>
      <c r="D27" s="90" t="s">
        <v>464</v>
      </c>
      <c r="E27" s="103" t="s">
        <v>465</v>
      </c>
      <c r="F27" s="107" t="s">
        <v>308</v>
      </c>
    </row>
    <row r="28" ht="25" customHeight="1" spans="1:6">
      <c r="A28" s="90">
        <v>26</v>
      </c>
      <c r="B28" s="90" t="s">
        <v>228</v>
      </c>
      <c r="C28" s="101" t="s">
        <v>466</v>
      </c>
      <c r="D28" s="102" t="s">
        <v>467</v>
      </c>
      <c r="E28" s="103" t="s">
        <v>454</v>
      </c>
      <c r="F28" s="107" t="s">
        <v>308</v>
      </c>
    </row>
    <row r="29" ht="25" customHeight="1" spans="1:6">
      <c r="A29" s="90">
        <v>27</v>
      </c>
      <c r="B29" s="90" t="s">
        <v>26</v>
      </c>
      <c r="C29" s="101" t="s">
        <v>468</v>
      </c>
      <c r="D29" s="90" t="s">
        <v>469</v>
      </c>
      <c r="E29" s="103" t="s">
        <v>416</v>
      </c>
      <c r="F29" s="107" t="s">
        <v>308</v>
      </c>
    </row>
    <row r="30" ht="25" customHeight="1" spans="1:6">
      <c r="A30" s="90">
        <v>28</v>
      </c>
      <c r="B30" s="90" t="s">
        <v>265</v>
      </c>
      <c r="C30" s="101" t="s">
        <v>470</v>
      </c>
      <c r="D30" s="90" t="s">
        <v>471</v>
      </c>
      <c r="E30" s="106" t="s">
        <v>472</v>
      </c>
      <c r="F30" s="107" t="s">
        <v>308</v>
      </c>
    </row>
    <row r="31" ht="25" customHeight="1" spans="1:6">
      <c r="A31" s="90">
        <v>29</v>
      </c>
      <c r="B31" s="90" t="s">
        <v>82</v>
      </c>
      <c r="C31" s="101" t="s">
        <v>473</v>
      </c>
      <c r="D31" s="90" t="s">
        <v>474</v>
      </c>
      <c r="E31" s="103" t="s">
        <v>332</v>
      </c>
      <c r="F31" s="107" t="s">
        <v>308</v>
      </c>
    </row>
  </sheetData>
  <mergeCells count="1">
    <mergeCell ref="A1:F1"/>
  </mergeCells>
  <conditionalFormatting sqref="A1:A2">
    <cfRule type="duplicateValues" dxfId="0" priority="14"/>
  </conditionalFormatting>
  <conditionalFormatting sqref="A3:A31">
    <cfRule type="duplicateValues" dxfId="0" priority="8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workbookViewId="0">
      <selection activeCell="H13" sqref="H13"/>
    </sheetView>
  </sheetViews>
  <sheetFormatPr defaultColWidth="9.14285714285714" defaultRowHeight="12.75" outlineLevelCol="5"/>
  <cols>
    <col min="3" max="3" width="30.8571428571429" customWidth="1"/>
    <col min="4" max="4" width="14.2857142857143" customWidth="1"/>
    <col min="5" max="5" width="13.7142857142857" style="96" customWidth="1"/>
  </cols>
  <sheetData>
    <row r="1" ht="32" customHeight="1" spans="1:6">
      <c r="A1" s="97" t="s">
        <v>254</v>
      </c>
      <c r="B1" s="97"/>
      <c r="C1" s="97"/>
      <c r="D1" s="97"/>
      <c r="E1" s="98"/>
      <c r="F1" s="97"/>
    </row>
    <row r="2" ht="25" customHeight="1" spans="1:6">
      <c r="A2" s="99" t="s">
        <v>1</v>
      </c>
      <c r="B2" s="99" t="s">
        <v>3</v>
      </c>
      <c r="C2" s="100" t="s">
        <v>4</v>
      </c>
      <c r="D2" s="99" t="s">
        <v>6</v>
      </c>
      <c r="E2" s="99" t="s">
        <v>8</v>
      </c>
      <c r="F2" s="99" t="s">
        <v>205</v>
      </c>
    </row>
    <row r="3" ht="25" customHeight="1" spans="1:6">
      <c r="A3" s="90">
        <v>1</v>
      </c>
      <c r="B3" s="90" t="s">
        <v>82</v>
      </c>
      <c r="C3" s="101" t="s">
        <v>475</v>
      </c>
      <c r="D3" s="102" t="s">
        <v>476</v>
      </c>
      <c r="E3" s="103" t="s">
        <v>477</v>
      </c>
      <c r="F3" s="104" t="s">
        <v>258</v>
      </c>
    </row>
    <row r="4" ht="25" customHeight="1" spans="1:6">
      <c r="A4" s="90">
        <v>2</v>
      </c>
      <c r="B4" s="90" t="s">
        <v>82</v>
      </c>
      <c r="C4" s="101" t="s">
        <v>478</v>
      </c>
      <c r="D4" s="105" t="s">
        <v>479</v>
      </c>
      <c r="E4" s="103" t="s">
        <v>480</v>
      </c>
      <c r="F4" s="104" t="s">
        <v>258</v>
      </c>
    </row>
    <row r="5" ht="25" customHeight="1" spans="1:6">
      <c r="A5" s="90">
        <v>3</v>
      </c>
      <c r="B5" s="90" t="s">
        <v>45</v>
      </c>
      <c r="C5" s="101" t="s">
        <v>481</v>
      </c>
      <c r="D5" s="90" t="s">
        <v>482</v>
      </c>
      <c r="E5" s="103" t="s">
        <v>483</v>
      </c>
      <c r="F5" s="104" t="s">
        <v>258</v>
      </c>
    </row>
    <row r="6" ht="25" customHeight="1" spans="1:6">
      <c r="A6" s="90">
        <v>4</v>
      </c>
      <c r="B6" s="90" t="s">
        <v>265</v>
      </c>
      <c r="C6" s="101" t="s">
        <v>484</v>
      </c>
      <c r="D6" s="105" t="s">
        <v>485</v>
      </c>
      <c r="E6" s="106" t="s">
        <v>486</v>
      </c>
      <c r="F6" s="104" t="s">
        <v>258</v>
      </c>
    </row>
    <row r="7" ht="25" customHeight="1" spans="1:6">
      <c r="A7" s="90">
        <v>5</v>
      </c>
      <c r="B7" s="90" t="s">
        <v>45</v>
      </c>
      <c r="C7" s="101" t="s">
        <v>487</v>
      </c>
      <c r="D7" s="90" t="s">
        <v>488</v>
      </c>
      <c r="E7" s="106" t="s">
        <v>489</v>
      </c>
      <c r="F7" s="104" t="s">
        <v>258</v>
      </c>
    </row>
    <row r="8" ht="25" customHeight="1" spans="1:6">
      <c r="A8" s="90">
        <v>6</v>
      </c>
      <c r="B8" s="90" t="s">
        <v>297</v>
      </c>
      <c r="C8" s="101" t="s">
        <v>490</v>
      </c>
      <c r="D8" s="105" t="s">
        <v>491</v>
      </c>
      <c r="E8" s="103" t="s">
        <v>492</v>
      </c>
      <c r="F8" s="104" t="s">
        <v>258</v>
      </c>
    </row>
    <row r="9" ht="25" customHeight="1" spans="1:6">
      <c r="A9" s="90">
        <v>7</v>
      </c>
      <c r="B9" s="90" t="s">
        <v>9</v>
      </c>
      <c r="C9" s="101" t="s">
        <v>493</v>
      </c>
      <c r="D9" s="105" t="s">
        <v>494</v>
      </c>
      <c r="E9" s="106" t="s">
        <v>495</v>
      </c>
      <c r="F9" s="104" t="s">
        <v>258</v>
      </c>
    </row>
    <row r="10" ht="25" customHeight="1" spans="1:6">
      <c r="A10" s="90">
        <v>8</v>
      </c>
      <c r="B10" s="90" t="s">
        <v>63</v>
      </c>
      <c r="C10" s="101" t="s">
        <v>64</v>
      </c>
      <c r="D10" s="90" t="s">
        <v>496</v>
      </c>
      <c r="E10" s="103" t="s">
        <v>497</v>
      </c>
      <c r="F10" s="104" t="s">
        <v>258</v>
      </c>
    </row>
    <row r="11" ht="25" customHeight="1" spans="1:6">
      <c r="A11" s="90">
        <v>9</v>
      </c>
      <c r="B11" s="90" t="s">
        <v>297</v>
      </c>
      <c r="C11" s="101" t="s">
        <v>498</v>
      </c>
      <c r="D11" s="105" t="s">
        <v>499</v>
      </c>
      <c r="E11" s="103" t="s">
        <v>492</v>
      </c>
      <c r="F11" s="107" t="s">
        <v>284</v>
      </c>
    </row>
    <row r="12" ht="25" customHeight="1" spans="1:6">
      <c r="A12" s="90">
        <v>10</v>
      </c>
      <c r="B12" s="90" t="s">
        <v>26</v>
      </c>
      <c r="C12" s="101" t="s">
        <v>500</v>
      </c>
      <c r="D12" s="105" t="s">
        <v>501</v>
      </c>
      <c r="E12" s="103" t="s">
        <v>502</v>
      </c>
      <c r="F12" s="107" t="s">
        <v>284</v>
      </c>
    </row>
    <row r="13" ht="25" customHeight="1" spans="1:6">
      <c r="A13" s="90">
        <v>11</v>
      </c>
      <c r="B13" s="90" t="s">
        <v>97</v>
      </c>
      <c r="C13" s="101" t="s">
        <v>503</v>
      </c>
      <c r="D13" s="90" t="s">
        <v>504</v>
      </c>
      <c r="E13" s="106" t="s">
        <v>505</v>
      </c>
      <c r="F13" s="107" t="s">
        <v>284</v>
      </c>
    </row>
    <row r="14" ht="25" customHeight="1" spans="1:6">
      <c r="A14" s="90">
        <v>12</v>
      </c>
      <c r="B14" s="90" t="s">
        <v>82</v>
      </c>
      <c r="C14" s="101" t="s">
        <v>506</v>
      </c>
      <c r="D14" s="105" t="s">
        <v>507</v>
      </c>
      <c r="E14" s="103" t="s">
        <v>508</v>
      </c>
      <c r="F14" s="107" t="s">
        <v>284</v>
      </c>
    </row>
    <row r="15" ht="25" customHeight="1" spans="1:6">
      <c r="A15" s="90">
        <v>13</v>
      </c>
      <c r="B15" s="90" t="s">
        <v>58</v>
      </c>
      <c r="C15" s="101" t="s">
        <v>59</v>
      </c>
      <c r="D15" s="90" t="s">
        <v>509</v>
      </c>
      <c r="E15" s="106" t="s">
        <v>510</v>
      </c>
      <c r="F15" s="107" t="s">
        <v>284</v>
      </c>
    </row>
    <row r="16" ht="25" customHeight="1" spans="1:6">
      <c r="A16" s="90">
        <v>14</v>
      </c>
      <c r="B16" s="90" t="s">
        <v>106</v>
      </c>
      <c r="C16" s="101" t="s">
        <v>511</v>
      </c>
      <c r="D16" s="90" t="s">
        <v>512</v>
      </c>
      <c r="E16" s="103" t="s">
        <v>513</v>
      </c>
      <c r="F16" s="107" t="s">
        <v>284</v>
      </c>
    </row>
    <row r="17" ht="25" customHeight="1" spans="1:6">
      <c r="A17" s="90">
        <v>15</v>
      </c>
      <c r="B17" s="90" t="s">
        <v>9</v>
      </c>
      <c r="C17" s="101" t="s">
        <v>514</v>
      </c>
      <c r="D17" s="105" t="s">
        <v>515</v>
      </c>
      <c r="E17" s="103" t="s">
        <v>16</v>
      </c>
      <c r="F17" s="107" t="s">
        <v>284</v>
      </c>
    </row>
    <row r="18" ht="25" customHeight="1" spans="1:6">
      <c r="A18" s="90">
        <v>16</v>
      </c>
      <c r="B18" s="90" t="s">
        <v>74</v>
      </c>
      <c r="C18" s="101" t="s">
        <v>516</v>
      </c>
      <c r="D18" s="90" t="s">
        <v>517</v>
      </c>
      <c r="E18" s="106" t="s">
        <v>518</v>
      </c>
      <c r="F18" s="107" t="s">
        <v>284</v>
      </c>
    </row>
    <row r="19" ht="25" customHeight="1" spans="1:6">
      <c r="A19" s="90">
        <v>17</v>
      </c>
      <c r="B19" s="90" t="s">
        <v>265</v>
      </c>
      <c r="C19" s="101" t="s">
        <v>519</v>
      </c>
      <c r="D19" s="90" t="s">
        <v>520</v>
      </c>
      <c r="E19" s="103" t="s">
        <v>521</v>
      </c>
      <c r="F19" s="107" t="s">
        <v>308</v>
      </c>
    </row>
    <row r="20" ht="25" customHeight="1" spans="1:6">
      <c r="A20" s="90">
        <v>18</v>
      </c>
      <c r="B20" s="90" t="s">
        <v>63</v>
      </c>
      <c r="C20" s="101" t="s">
        <v>522</v>
      </c>
      <c r="D20" s="105" t="s">
        <v>523</v>
      </c>
      <c r="E20" s="103" t="s">
        <v>524</v>
      </c>
      <c r="F20" s="107" t="s">
        <v>308</v>
      </c>
    </row>
    <row r="21" ht="25" customHeight="1" spans="1:6">
      <c r="A21" s="90">
        <v>19</v>
      </c>
      <c r="B21" s="90" t="s">
        <v>114</v>
      </c>
      <c r="C21" s="101" t="s">
        <v>525</v>
      </c>
      <c r="D21" s="90" t="s">
        <v>526</v>
      </c>
      <c r="E21" s="106" t="s">
        <v>527</v>
      </c>
      <c r="F21" s="107" t="s">
        <v>308</v>
      </c>
    </row>
    <row r="22" ht="25" customHeight="1" spans="1:6">
      <c r="A22" s="90">
        <v>20</v>
      </c>
      <c r="B22" s="90" t="s">
        <v>265</v>
      </c>
      <c r="C22" s="101" t="s">
        <v>528</v>
      </c>
      <c r="D22" s="90" t="s">
        <v>529</v>
      </c>
      <c r="E22" s="106" t="s">
        <v>530</v>
      </c>
      <c r="F22" s="107" t="s">
        <v>308</v>
      </c>
    </row>
    <row r="23" ht="25" customHeight="1" spans="1:6">
      <c r="A23" s="90">
        <v>21</v>
      </c>
      <c r="B23" s="90" t="s">
        <v>53</v>
      </c>
      <c r="C23" s="101" t="s">
        <v>531</v>
      </c>
      <c r="D23" s="105" t="s">
        <v>532</v>
      </c>
      <c r="E23" s="106" t="s">
        <v>533</v>
      </c>
      <c r="F23" s="107" t="s">
        <v>308</v>
      </c>
    </row>
    <row r="24" ht="25" customHeight="1" spans="1:6">
      <c r="A24" s="90">
        <v>22</v>
      </c>
      <c r="B24" s="90" t="s">
        <v>114</v>
      </c>
      <c r="C24" s="101" t="s">
        <v>534</v>
      </c>
      <c r="D24" s="105" t="s">
        <v>535</v>
      </c>
      <c r="E24" s="106" t="s">
        <v>536</v>
      </c>
      <c r="F24" s="107" t="s">
        <v>308</v>
      </c>
    </row>
    <row r="25" ht="25" customHeight="1" spans="1:6">
      <c r="A25" s="90">
        <v>23</v>
      </c>
      <c r="B25" s="90" t="s">
        <v>114</v>
      </c>
      <c r="C25" s="101" t="s">
        <v>537</v>
      </c>
      <c r="D25" s="90" t="s">
        <v>538</v>
      </c>
      <c r="E25" s="106" t="s">
        <v>539</v>
      </c>
      <c r="F25" s="107" t="s">
        <v>308</v>
      </c>
    </row>
    <row r="26" ht="25" customHeight="1" spans="1:6">
      <c r="A26" s="90">
        <v>24</v>
      </c>
      <c r="B26" s="90" t="s">
        <v>82</v>
      </c>
      <c r="C26" s="101" t="s">
        <v>540</v>
      </c>
      <c r="D26" s="102" t="s">
        <v>541</v>
      </c>
      <c r="E26" s="103" t="s">
        <v>542</v>
      </c>
      <c r="F26" s="107" t="s">
        <v>308</v>
      </c>
    </row>
    <row r="27" ht="25" customHeight="1" spans="1:6">
      <c r="A27" s="90">
        <v>25</v>
      </c>
      <c r="B27" s="90" t="s">
        <v>9</v>
      </c>
      <c r="C27" s="101" t="s">
        <v>543</v>
      </c>
      <c r="D27" s="90" t="s">
        <v>544</v>
      </c>
      <c r="E27" s="103" t="s">
        <v>13</v>
      </c>
      <c r="F27" s="107" t="s">
        <v>308</v>
      </c>
    </row>
    <row r="28" ht="25" customHeight="1" spans="1:6">
      <c r="A28" s="90">
        <v>26</v>
      </c>
      <c r="B28" s="90" t="s">
        <v>9</v>
      </c>
      <c r="C28" s="101" t="s">
        <v>545</v>
      </c>
      <c r="D28" s="90" t="s">
        <v>546</v>
      </c>
      <c r="E28" s="106" t="s">
        <v>547</v>
      </c>
      <c r="F28" s="107" t="s">
        <v>308</v>
      </c>
    </row>
    <row r="29" ht="25" customHeight="1" spans="1:6">
      <c r="A29" s="90">
        <v>27</v>
      </c>
      <c r="B29" s="90" t="s">
        <v>63</v>
      </c>
      <c r="C29" s="101" t="s">
        <v>548</v>
      </c>
      <c r="D29" s="90" t="s">
        <v>549</v>
      </c>
      <c r="E29" s="103" t="s">
        <v>550</v>
      </c>
      <c r="F29" s="107" t="s">
        <v>308</v>
      </c>
    </row>
    <row r="30" ht="25" customHeight="1" spans="1:6">
      <c r="A30" s="90">
        <v>28</v>
      </c>
      <c r="B30" s="90" t="s">
        <v>45</v>
      </c>
      <c r="C30" s="101" t="s">
        <v>551</v>
      </c>
      <c r="D30" s="90" t="s">
        <v>552</v>
      </c>
      <c r="E30" s="103" t="s">
        <v>553</v>
      </c>
      <c r="F30" s="107" t="s">
        <v>308</v>
      </c>
    </row>
    <row r="31" ht="25" customHeight="1" spans="1:6">
      <c r="A31" s="90">
        <v>29</v>
      </c>
      <c r="B31" s="90" t="s">
        <v>45</v>
      </c>
      <c r="C31" s="101" t="s">
        <v>554</v>
      </c>
      <c r="D31" s="90" t="s">
        <v>555</v>
      </c>
      <c r="E31" s="106" t="s">
        <v>556</v>
      </c>
      <c r="F31" s="107" t="s">
        <v>308</v>
      </c>
    </row>
    <row r="32" ht="25" customHeight="1" spans="1:6">
      <c r="A32" s="90">
        <v>30</v>
      </c>
      <c r="B32" s="90" t="s">
        <v>53</v>
      </c>
      <c r="C32" s="101" t="s">
        <v>557</v>
      </c>
      <c r="D32" s="90" t="s">
        <v>558</v>
      </c>
      <c r="E32" s="106" t="s">
        <v>533</v>
      </c>
      <c r="F32" s="107" t="s">
        <v>308</v>
      </c>
    </row>
    <row r="33" ht="25" customHeight="1" spans="1:6">
      <c r="A33" s="90">
        <v>31</v>
      </c>
      <c r="B33" s="90" t="s">
        <v>53</v>
      </c>
      <c r="C33" s="101" t="s">
        <v>559</v>
      </c>
      <c r="D33" s="90" t="s">
        <v>560</v>
      </c>
      <c r="E33" s="106" t="s">
        <v>533</v>
      </c>
      <c r="F33" s="107" t="s">
        <v>308</v>
      </c>
    </row>
  </sheetData>
  <mergeCells count="1">
    <mergeCell ref="A1:F1"/>
  </mergeCells>
  <conditionalFormatting sqref="A1:A2">
    <cfRule type="duplicateValues" dxfId="0" priority="11"/>
  </conditionalFormatting>
  <conditionalFormatting sqref="A3:A33">
    <cfRule type="duplicateValues" dxfId="0" priority="4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1:M15"/>
  <sheetViews>
    <sheetView workbookViewId="0">
      <selection activeCell="I4" sqref="I4"/>
    </sheetView>
  </sheetViews>
  <sheetFormatPr defaultColWidth="9.14285714285714" defaultRowHeight="12.75"/>
  <cols>
    <col min="1" max="1" width="7.14285714285714" customWidth="1"/>
    <col min="2" max="2" width="9.14285714285714" style="84"/>
    <col min="3" max="3" width="7.28571428571429" style="84" customWidth="1"/>
    <col min="4" max="4" width="42.2857142857143" style="85" customWidth="1"/>
    <col min="5" max="5" width="16.2857142857143" style="86" hidden="1" customWidth="1"/>
    <col min="6" max="6" width="7.57142857142857" style="86" hidden="1" customWidth="1"/>
    <col min="7" max="7" width="13.7142857142857" style="86" hidden="1" customWidth="1"/>
    <col min="8" max="8" width="7.14285714285714" customWidth="1"/>
    <col min="9" max="9" width="6.14285714285714" customWidth="1"/>
    <col min="10" max="10" width="5.14285714285714" customWidth="1"/>
  </cols>
  <sheetData>
    <row r="1" ht="39" customHeight="1" spans="1:13">
      <c r="A1" s="87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ht="23.1" customHeight="1" spans="1:13">
      <c r="A2" s="88" t="s">
        <v>1</v>
      </c>
      <c r="B2" s="88" t="s">
        <v>2</v>
      </c>
      <c r="C2" s="88" t="s">
        <v>3</v>
      </c>
      <c r="D2" s="89" t="s">
        <v>199</v>
      </c>
      <c r="E2" s="88" t="s">
        <v>6</v>
      </c>
      <c r="F2" s="88" t="s">
        <v>7</v>
      </c>
      <c r="G2" s="88" t="s">
        <v>8</v>
      </c>
      <c r="H2" s="88" t="s">
        <v>200</v>
      </c>
      <c r="I2" s="94" t="s">
        <v>201</v>
      </c>
      <c r="J2" s="94" t="s">
        <v>202</v>
      </c>
      <c r="K2" s="94" t="s">
        <v>561</v>
      </c>
      <c r="L2" s="88" t="s">
        <v>204</v>
      </c>
      <c r="M2" s="88" t="s">
        <v>205</v>
      </c>
    </row>
    <row r="3" ht="25.15" customHeight="1" spans="1:13">
      <c r="A3" s="90">
        <v>1</v>
      </c>
      <c r="B3" s="90" t="s">
        <v>123</v>
      </c>
      <c r="C3" s="91" t="s">
        <v>82</v>
      </c>
      <c r="D3" s="92" t="s">
        <v>206</v>
      </c>
      <c r="E3" s="92" t="s">
        <v>207</v>
      </c>
      <c r="F3" s="90">
        <v>2</v>
      </c>
      <c r="G3" s="93" t="s">
        <v>208</v>
      </c>
      <c r="H3" s="90">
        <v>9</v>
      </c>
      <c r="I3" s="90">
        <v>3</v>
      </c>
      <c r="J3" s="90" t="s">
        <v>209</v>
      </c>
      <c r="K3" s="90"/>
      <c r="L3" s="90">
        <v>1</v>
      </c>
      <c r="M3" s="95" t="s">
        <v>562</v>
      </c>
    </row>
    <row r="4" ht="25.15" customHeight="1" spans="1:13">
      <c r="A4" s="90">
        <v>2</v>
      </c>
      <c r="B4" s="90" t="s">
        <v>138</v>
      </c>
      <c r="C4" s="91" t="s">
        <v>45</v>
      </c>
      <c r="D4" s="92" t="s">
        <v>239</v>
      </c>
      <c r="E4" s="93" t="s">
        <v>240</v>
      </c>
      <c r="F4" s="90">
        <v>2</v>
      </c>
      <c r="G4" s="93" t="s">
        <v>241</v>
      </c>
      <c r="H4" s="90">
        <v>6</v>
      </c>
      <c r="I4" s="90">
        <v>2</v>
      </c>
      <c r="J4" s="90" t="s">
        <v>209</v>
      </c>
      <c r="K4" s="90"/>
      <c r="L4" s="90">
        <v>2</v>
      </c>
      <c r="M4" s="95" t="s">
        <v>562</v>
      </c>
    </row>
    <row r="5" ht="25.15" customHeight="1" spans="1:13">
      <c r="A5" s="90">
        <v>3</v>
      </c>
      <c r="B5" s="90" t="s">
        <v>128</v>
      </c>
      <c r="C5" s="91" t="s">
        <v>63</v>
      </c>
      <c r="D5" s="92" t="s">
        <v>220</v>
      </c>
      <c r="E5" s="93" t="s">
        <v>221</v>
      </c>
      <c r="F5" s="90">
        <v>2</v>
      </c>
      <c r="G5" s="93" t="s">
        <v>222</v>
      </c>
      <c r="H5" s="90">
        <v>6</v>
      </c>
      <c r="I5" s="90">
        <v>2</v>
      </c>
      <c r="J5" s="90" t="s">
        <v>209</v>
      </c>
      <c r="K5" s="90"/>
      <c r="L5" s="90">
        <v>3</v>
      </c>
      <c r="M5" s="95" t="s">
        <v>563</v>
      </c>
    </row>
    <row r="6" ht="25.15" customHeight="1" spans="1:13">
      <c r="A6" s="90">
        <v>4</v>
      </c>
      <c r="B6" s="90" t="s">
        <v>134</v>
      </c>
      <c r="C6" s="91" t="s">
        <v>40</v>
      </c>
      <c r="D6" s="92" t="s">
        <v>232</v>
      </c>
      <c r="E6" s="93" t="s">
        <v>233</v>
      </c>
      <c r="F6" s="90">
        <v>2</v>
      </c>
      <c r="G6" s="93" t="s">
        <v>234</v>
      </c>
      <c r="H6" s="90">
        <v>6</v>
      </c>
      <c r="I6" s="90">
        <v>2</v>
      </c>
      <c r="J6" s="90" t="s">
        <v>209</v>
      </c>
      <c r="K6" s="90"/>
      <c r="L6" s="90">
        <v>4</v>
      </c>
      <c r="M6" s="95" t="s">
        <v>563</v>
      </c>
    </row>
    <row r="7" ht="25.15" customHeight="1" spans="1:13">
      <c r="A7" s="90">
        <v>5</v>
      </c>
      <c r="B7" s="90" t="s">
        <v>132</v>
      </c>
      <c r="C7" s="91" t="s">
        <v>228</v>
      </c>
      <c r="D7" s="92" t="s">
        <v>229</v>
      </c>
      <c r="E7" s="93" t="s">
        <v>230</v>
      </c>
      <c r="F7" s="90">
        <v>2</v>
      </c>
      <c r="G7" s="93" t="s">
        <v>231</v>
      </c>
      <c r="H7" s="90">
        <v>3</v>
      </c>
      <c r="I7" s="90">
        <v>1</v>
      </c>
      <c r="J7" s="90" t="s">
        <v>209</v>
      </c>
      <c r="K7" s="90"/>
      <c r="L7" s="90">
        <v>5</v>
      </c>
      <c r="M7" s="95" t="s">
        <v>563</v>
      </c>
    </row>
    <row r="8" ht="25.15" customHeight="1" spans="1:13">
      <c r="A8" s="90">
        <v>6</v>
      </c>
      <c r="B8" s="90" t="s">
        <v>127</v>
      </c>
      <c r="C8" s="91" t="s">
        <v>26</v>
      </c>
      <c r="D8" s="92" t="s">
        <v>217</v>
      </c>
      <c r="E8" s="93" t="s">
        <v>218</v>
      </c>
      <c r="F8" s="90">
        <v>2</v>
      </c>
      <c r="G8" s="93" t="s">
        <v>219</v>
      </c>
      <c r="H8" s="90">
        <v>3</v>
      </c>
      <c r="I8" s="90">
        <v>1</v>
      </c>
      <c r="J8" s="90" t="s">
        <v>209</v>
      </c>
      <c r="K8" s="90"/>
      <c r="L8" s="90">
        <v>6</v>
      </c>
      <c r="M8" s="95" t="s">
        <v>563</v>
      </c>
    </row>
    <row r="9" ht="25.15" customHeight="1" spans="1:13">
      <c r="A9" s="90">
        <v>7</v>
      </c>
      <c r="B9" s="90" t="s">
        <v>137</v>
      </c>
      <c r="C9" s="91" t="s">
        <v>82</v>
      </c>
      <c r="D9" s="92" t="s">
        <v>237</v>
      </c>
      <c r="E9" s="93" t="s">
        <v>238</v>
      </c>
      <c r="F9" s="90">
        <v>2</v>
      </c>
      <c r="G9" s="93" t="s">
        <v>208</v>
      </c>
      <c r="H9" s="90">
        <v>3</v>
      </c>
      <c r="I9" s="90">
        <v>1</v>
      </c>
      <c r="J9" s="90" t="s">
        <v>209</v>
      </c>
      <c r="K9" s="90"/>
      <c r="L9" s="90">
        <v>7</v>
      </c>
      <c r="M9" s="95" t="s">
        <v>563</v>
      </c>
    </row>
    <row r="10" ht="25.15" customHeight="1" spans="1:13">
      <c r="A10" s="90">
        <v>8</v>
      </c>
      <c r="B10" s="90" t="s">
        <v>124</v>
      </c>
      <c r="C10" s="91" t="s">
        <v>9</v>
      </c>
      <c r="D10" s="92" t="s">
        <v>210</v>
      </c>
      <c r="E10" s="93" t="s">
        <v>211</v>
      </c>
      <c r="F10" s="90">
        <v>2</v>
      </c>
      <c r="G10" s="93" t="s">
        <v>212</v>
      </c>
      <c r="H10" s="90">
        <v>6</v>
      </c>
      <c r="I10" s="90">
        <v>2</v>
      </c>
      <c r="J10" s="90" t="s">
        <v>209</v>
      </c>
      <c r="K10" s="90"/>
      <c r="L10" s="90">
        <v>8</v>
      </c>
      <c r="M10" s="95" t="s">
        <v>563</v>
      </c>
    </row>
    <row r="11" ht="25.15" customHeight="1" spans="1:13">
      <c r="A11" s="90">
        <v>9</v>
      </c>
      <c r="B11" s="90" t="s">
        <v>125</v>
      </c>
      <c r="C11" s="91" t="s">
        <v>63</v>
      </c>
      <c r="D11" s="92" t="s">
        <v>71</v>
      </c>
      <c r="E11" s="93" t="s">
        <v>213</v>
      </c>
      <c r="F11" s="90">
        <v>2</v>
      </c>
      <c r="G11" s="93" t="s">
        <v>214</v>
      </c>
      <c r="H11" s="90">
        <v>3</v>
      </c>
      <c r="I11" s="90">
        <v>1</v>
      </c>
      <c r="J11" s="90"/>
      <c r="K11" s="90"/>
      <c r="L11" s="90">
        <v>9</v>
      </c>
      <c r="M11" s="95" t="s">
        <v>564</v>
      </c>
    </row>
    <row r="12" ht="25.15" customHeight="1" spans="1:13">
      <c r="A12" s="90">
        <v>10</v>
      </c>
      <c r="B12" s="90" t="s">
        <v>126</v>
      </c>
      <c r="C12" s="91" t="s">
        <v>45</v>
      </c>
      <c r="D12" s="92" t="s">
        <v>215</v>
      </c>
      <c r="E12" s="93" t="s">
        <v>216</v>
      </c>
      <c r="F12" s="90">
        <v>2</v>
      </c>
      <c r="G12" s="93" t="s">
        <v>52</v>
      </c>
      <c r="H12" s="90">
        <v>0</v>
      </c>
      <c r="I12" s="90">
        <v>0</v>
      </c>
      <c r="J12" s="90"/>
      <c r="K12" s="90">
        <v>135</v>
      </c>
      <c r="L12" s="90">
        <v>10</v>
      </c>
      <c r="M12" s="95" t="s">
        <v>564</v>
      </c>
    </row>
    <row r="13" ht="25.15" customHeight="1" spans="1:13">
      <c r="A13" s="90">
        <v>11</v>
      </c>
      <c r="B13" s="90" t="s">
        <v>136</v>
      </c>
      <c r="C13" s="91" t="s">
        <v>26</v>
      </c>
      <c r="D13" s="92" t="s">
        <v>235</v>
      </c>
      <c r="E13" s="93" t="s">
        <v>236</v>
      </c>
      <c r="F13" s="90">
        <v>2</v>
      </c>
      <c r="G13" s="93" t="s">
        <v>219</v>
      </c>
      <c r="H13" s="90">
        <v>0</v>
      </c>
      <c r="I13" s="90">
        <v>0</v>
      </c>
      <c r="J13" s="90"/>
      <c r="K13" s="90">
        <v>100</v>
      </c>
      <c r="L13" s="90">
        <v>11</v>
      </c>
      <c r="M13" s="95" t="s">
        <v>564</v>
      </c>
    </row>
    <row r="14" ht="25.15" customHeight="1" spans="1:13">
      <c r="A14" s="90">
        <v>12</v>
      </c>
      <c r="B14" s="90" t="s">
        <v>131</v>
      </c>
      <c r="C14" s="91" t="s">
        <v>26</v>
      </c>
      <c r="D14" s="92" t="s">
        <v>225</v>
      </c>
      <c r="E14" s="93" t="s">
        <v>226</v>
      </c>
      <c r="F14" s="90">
        <v>2</v>
      </c>
      <c r="G14" s="93" t="s">
        <v>227</v>
      </c>
      <c r="H14" s="90">
        <v>0</v>
      </c>
      <c r="I14" s="90">
        <v>0</v>
      </c>
      <c r="J14" s="90"/>
      <c r="K14" s="90">
        <v>20</v>
      </c>
      <c r="L14" s="90">
        <v>12</v>
      </c>
      <c r="M14" s="95" t="s">
        <v>564</v>
      </c>
    </row>
    <row r="15" ht="25.15" customHeight="1" spans="1:13">
      <c r="A15" s="90">
        <v>13</v>
      </c>
      <c r="B15" s="90" t="s">
        <v>129</v>
      </c>
      <c r="C15" s="91" t="s">
        <v>82</v>
      </c>
      <c r="D15" s="92" t="s">
        <v>84</v>
      </c>
      <c r="E15" s="93" t="s">
        <v>223</v>
      </c>
      <c r="F15" s="90">
        <v>2</v>
      </c>
      <c r="G15" s="93" t="s">
        <v>93</v>
      </c>
      <c r="H15" s="90"/>
      <c r="I15" s="90"/>
      <c r="J15" s="90"/>
      <c r="K15" s="90"/>
      <c r="L15" s="90"/>
      <c r="M15" s="95" t="s">
        <v>224</v>
      </c>
    </row>
  </sheetData>
  <sortState ref="A2:M14">
    <sortCondition ref="L3:L14"/>
    <sortCondition ref="J3:J14"/>
    <sortCondition ref="H3:H14" descending="1"/>
    <sortCondition ref="I3:I14" descending="1"/>
  </sortState>
  <mergeCells count="1">
    <mergeCell ref="A1:M1"/>
  </mergeCells>
  <pageMargins left="0.75" right="0.75" top="1" bottom="1" header="0.5" footer="0.5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W17"/>
  <sheetViews>
    <sheetView workbookViewId="0">
      <selection activeCell="I3" sqref="I3:I4"/>
    </sheetView>
  </sheetViews>
  <sheetFormatPr defaultColWidth="9.84761904761905" defaultRowHeight="14.25"/>
  <cols>
    <col min="1" max="1" width="22.7142857142857" style="1" customWidth="1"/>
    <col min="2" max="7" width="8.14285714285714" style="1" customWidth="1"/>
    <col min="8" max="8" width="5.71428571428571" style="1" customWidth="1"/>
    <col min="9" max="9" width="8.57142857142857" style="1" customWidth="1"/>
    <col min="10" max="10" width="7.14285714285714" style="1" customWidth="1"/>
    <col min="11" max="11" width="7" style="1" customWidth="1"/>
    <col min="12" max="12" width="6.14285714285714" style="1" hidden="1" customWidth="1"/>
    <col min="13" max="13" width="5.71428571428571" style="1" hidden="1" customWidth="1"/>
    <col min="14" max="14" width="8.84761904761905" style="1" customWidth="1"/>
    <col min="15" max="15" width="8.28571428571429" style="1" customWidth="1"/>
    <col min="16" max="16" width="9.84761904761905" style="1" hidden="1" customWidth="1"/>
    <col min="17" max="17" width="12.7142857142857" style="1" customWidth="1"/>
    <col min="18" max="18" width="6.57142857142857" style="1" customWidth="1"/>
    <col min="19" max="19" width="5.28571428571429" style="1" customWidth="1"/>
    <col min="20" max="20" width="4.14285714285714" style="1" customWidth="1"/>
    <col min="21" max="21" width="5.28571428571429" style="1" customWidth="1"/>
    <col min="22" max="22" width="6.57142857142857" style="1" customWidth="1"/>
    <col min="23" max="23" width="12.7142857142857" style="1" customWidth="1"/>
    <col min="24" max="16384" width="9.84761904761905" style="1"/>
  </cols>
  <sheetData>
    <row r="1" ht="31.5" customHeight="1" spans="1:23">
      <c r="A1" s="2" t="s">
        <v>565</v>
      </c>
      <c r="B1" s="2"/>
      <c r="C1" s="2"/>
      <c r="D1" s="2"/>
      <c r="E1" s="2"/>
      <c r="F1" s="2"/>
      <c r="G1" s="2"/>
      <c r="H1" s="2"/>
      <c r="I1" s="2"/>
      <c r="J1" s="2"/>
      <c r="K1" s="2"/>
      <c r="L1" s="38"/>
      <c r="M1" s="39"/>
      <c r="O1" s="40" t="s">
        <v>566</v>
      </c>
      <c r="P1" s="40"/>
      <c r="Q1" s="40"/>
      <c r="R1" s="40"/>
      <c r="S1" s="40"/>
      <c r="T1" s="40"/>
      <c r="U1" s="40"/>
      <c r="V1" s="40"/>
      <c r="W1" s="40"/>
    </row>
    <row r="2" ht="20.1" customHeight="1" spans="1:23">
      <c r="A2" s="3" t="s">
        <v>567</v>
      </c>
      <c r="B2" s="4" t="s">
        <v>568</v>
      </c>
      <c r="C2" s="5" t="s">
        <v>569</v>
      </c>
      <c r="D2" s="5" t="s">
        <v>570</v>
      </c>
      <c r="E2" s="6" t="s">
        <v>571</v>
      </c>
      <c r="F2" s="5" t="s">
        <v>572</v>
      </c>
      <c r="G2" s="6" t="s">
        <v>573</v>
      </c>
      <c r="H2" s="3" t="s">
        <v>574</v>
      </c>
      <c r="I2" s="3" t="s">
        <v>575</v>
      </c>
      <c r="J2" s="7" t="s">
        <v>576</v>
      </c>
      <c r="K2" s="41" t="s">
        <v>577</v>
      </c>
      <c r="L2" s="42"/>
      <c r="O2" s="43" t="s">
        <v>1</v>
      </c>
      <c r="P2" s="43" t="s">
        <v>578</v>
      </c>
      <c r="Q2" s="44" t="s">
        <v>579</v>
      </c>
      <c r="R2" s="43" t="s">
        <v>200</v>
      </c>
      <c r="S2" s="43" t="s">
        <v>574</v>
      </c>
      <c r="T2" s="43" t="s">
        <v>580</v>
      </c>
      <c r="U2" s="57" t="s">
        <v>574</v>
      </c>
      <c r="V2" s="43" t="s">
        <v>200</v>
      </c>
      <c r="W2" s="58" t="s">
        <v>581</v>
      </c>
    </row>
    <row r="3" ht="20.1" customHeight="1" spans="1:23">
      <c r="A3" s="5" t="s">
        <v>568</v>
      </c>
      <c r="B3" s="8"/>
      <c r="C3" s="9" t="str">
        <f>IF(LEN(R15)=0,"",R15)</f>
        <v/>
      </c>
      <c r="D3" s="10" t="str">
        <f>IF(LEN(R12)=0,"",R12)</f>
        <v/>
      </c>
      <c r="E3" s="11" t="str">
        <f>IF(LEN(R9)=0,"",R9)</f>
        <v/>
      </c>
      <c r="F3" s="63" t="str">
        <f>IF(LEN(R6)=0,"",R6)</f>
        <v/>
      </c>
      <c r="G3" s="64" t="str">
        <f>IF(LEN(R3)=0,"",R3)</f>
        <v/>
      </c>
      <c r="H3" s="12" t="str">
        <f>IF(SUM(B4:G4)=0,"",SUM(B4:G4))</f>
        <v/>
      </c>
      <c r="I3" s="13" t="str">
        <f>IF(COUNTIF(B4:G4,3)=0,"",COUNTIF(B4:G4,3))</f>
        <v/>
      </c>
      <c r="J3" s="14"/>
      <c r="K3" s="45"/>
      <c r="L3" s="1" t="str">
        <f>A3</f>
        <v>I1</v>
      </c>
      <c r="M3" s="37" t="e">
        <f>A4</f>
        <v>#REF!</v>
      </c>
      <c r="O3" s="46">
        <v>1</v>
      </c>
      <c r="P3" s="75">
        <v>1</v>
      </c>
      <c r="Q3" s="48" t="s">
        <v>568</v>
      </c>
      <c r="R3" s="83"/>
      <c r="S3" s="59" t="str">
        <f t="array" ref="S3">IFERROR(_xlfn.IFS(R3&gt;V3,3,AND(R3=V3,R3&lt;&gt;0,V3&lt;&gt;0),1,R3&lt;V3,0,R3,""),"")</f>
        <v/>
      </c>
      <c r="T3" s="60" t="s">
        <v>582</v>
      </c>
      <c r="U3" s="61" t="str">
        <f t="array" ref="U3">IFERROR(_xlfn.IFS(V3&gt;R3,3,AND(V3=R3,V3&lt;&gt;0,R3&lt;&gt;0),1,V3&lt;R3,0,V3,""),"")</f>
        <v/>
      </c>
      <c r="V3" s="83"/>
      <c r="W3" s="62" t="s">
        <v>573</v>
      </c>
    </row>
    <row r="4" ht="35.1" customHeight="1" spans="1:23">
      <c r="A4" s="15" t="e">
        <f>VLOOKUP(A3,#REF!,4,0)</f>
        <v>#REF!</v>
      </c>
      <c r="B4" s="16"/>
      <c r="C4" s="17" t="str">
        <f>IF(LEN(S15)=0,"",S15)</f>
        <v/>
      </c>
      <c r="D4" s="18" t="str">
        <f>IF(LEN(S12)=0,"",S12)</f>
        <v/>
      </c>
      <c r="E4" s="19" t="str">
        <f>IF(LEN(S9)=0,"",S9)</f>
        <v/>
      </c>
      <c r="F4" s="65" t="str">
        <f>IF(LEN(S6)=0,"",S6)</f>
        <v/>
      </c>
      <c r="G4" s="19" t="str">
        <f>IF(LEN(S3)=0,"",S3)</f>
        <v/>
      </c>
      <c r="H4" s="20"/>
      <c r="I4" s="13"/>
      <c r="J4" s="14"/>
      <c r="K4" s="45"/>
      <c r="L4" s="37"/>
      <c r="M4" s="50"/>
      <c r="O4" s="46">
        <v>2</v>
      </c>
      <c r="P4" s="76">
        <v>2</v>
      </c>
      <c r="Q4" s="48" t="s">
        <v>569</v>
      </c>
      <c r="R4" s="49"/>
      <c r="S4" s="59" t="str">
        <f t="array" ref="S4">IFERROR(_xlfn.IFS(R4&gt;V4,3,AND(R4=V4,R4&lt;&gt;0,V4&lt;&gt;0),1,R4&lt;V4,0,R4,""),"")</f>
        <v/>
      </c>
      <c r="T4" s="60" t="s">
        <v>582</v>
      </c>
      <c r="U4" s="61" t="str">
        <f t="array" ref="U4">IFERROR(_xlfn.IFS(V4&gt;R4,3,AND(V4=R4,V4&lt;&gt;0,R4&lt;&gt;0),1,V4&lt;R4,0,V4,""),"")</f>
        <v/>
      </c>
      <c r="V4" s="49"/>
      <c r="W4" s="62" t="s">
        <v>572</v>
      </c>
    </row>
    <row r="5" ht="20.1" customHeight="1" spans="1:23">
      <c r="A5" s="5" t="s">
        <v>569</v>
      </c>
      <c r="B5" s="9" t="str">
        <f>IF(LEN(V15)=0,"",V15)</f>
        <v/>
      </c>
      <c r="C5" s="21"/>
      <c r="D5" s="22" t="str">
        <f>IF(LEN(R8)=0,"",R8)</f>
        <v/>
      </c>
      <c r="E5" s="23" t="str">
        <f>IF(LEN(V13)=0,"",V13)</f>
        <v/>
      </c>
      <c r="F5" s="66" t="str">
        <f>IF(LEN(R4)=0,"",R4)</f>
        <v/>
      </c>
      <c r="G5" s="67" t="str">
        <f>IF(LEN(V11)=0,"",V11)</f>
        <v/>
      </c>
      <c r="H5" s="12" t="str">
        <f t="shared" ref="H5" si="0">IF(SUM(B6:G6)=0,"",SUM(B6:G6))</f>
        <v/>
      </c>
      <c r="I5" s="13" t="str">
        <f t="shared" ref="I5" si="1">IF(COUNTIF(B6:G6,3)=0,"",COUNTIF(B6:G6,3))</f>
        <v/>
      </c>
      <c r="J5" s="14"/>
      <c r="K5" s="45"/>
      <c r="L5" s="1" t="str">
        <f>A5</f>
        <v>I2</v>
      </c>
      <c r="M5" s="37" t="e">
        <f>A6</f>
        <v>#REF!</v>
      </c>
      <c r="O5" s="46">
        <v>3</v>
      </c>
      <c r="P5" s="55">
        <v>3</v>
      </c>
      <c r="Q5" s="48" t="s">
        <v>570</v>
      </c>
      <c r="R5" s="49"/>
      <c r="S5" s="59" t="str">
        <f t="array" ref="S5">IFERROR(_xlfn.IFS(R5&gt;V5,3,AND(R5=V5,R5&lt;&gt;0,V5&lt;&gt;0),1,R5&lt;V5,0,R5,""),"")</f>
        <v/>
      </c>
      <c r="T5" s="60" t="s">
        <v>582</v>
      </c>
      <c r="U5" s="61" t="str">
        <f t="array" ref="U5">IFERROR(_xlfn.IFS(V5&gt;R5,3,AND(V5=R5,V5&lt;&gt;0,R5&lt;&gt;0),1,V5&lt;R5,0,V5,""),"")</f>
        <v/>
      </c>
      <c r="V5" s="49"/>
      <c r="W5" s="62" t="s">
        <v>571</v>
      </c>
    </row>
    <row r="6" ht="35.1" customHeight="1" spans="1:23">
      <c r="A6" s="15" t="e">
        <f>VLOOKUP(A5,#REF!,4,0)</f>
        <v>#REF!</v>
      </c>
      <c r="B6" s="24" t="str">
        <f>IF(LEN(U15)=0,"",U15)</f>
        <v/>
      </c>
      <c r="C6" s="21"/>
      <c r="D6" s="15" t="str">
        <f>IF(LEN(S8)=0,"",S8)</f>
        <v/>
      </c>
      <c r="E6" s="25" t="str">
        <f>IF(LEN(U13)=0,"",U13)</f>
        <v/>
      </c>
      <c r="F6" s="15" t="str">
        <f>IF(LEN(S4)=0,"",S4)</f>
        <v/>
      </c>
      <c r="G6" s="25" t="str">
        <f>IF(LEN(U11)=0,"",U11)</f>
        <v/>
      </c>
      <c r="H6" s="20"/>
      <c r="I6" s="13"/>
      <c r="J6" s="14"/>
      <c r="K6" s="45"/>
      <c r="L6" s="37"/>
      <c r="M6" s="50"/>
      <c r="O6" s="46">
        <v>4</v>
      </c>
      <c r="P6" s="77">
        <v>4</v>
      </c>
      <c r="Q6" s="48" t="s">
        <v>568</v>
      </c>
      <c r="R6" s="49"/>
      <c r="S6" s="59" t="str">
        <f t="array" ref="S6">IFERROR(_xlfn.IFS(R6&gt;V6,3,AND(R6=V6,R6&lt;&gt;0,V6&lt;&gt;0),1,R6&lt;V6,0,R6,""),"")</f>
        <v/>
      </c>
      <c r="T6" s="60" t="s">
        <v>582</v>
      </c>
      <c r="U6" s="61" t="str">
        <f t="array" ref="U6">IFERROR(_xlfn.IFS(V6&gt;R6,3,AND(V6=R6,V6&lt;&gt;0,R6&lt;&gt;0),1,V6&lt;R6,0,V6,""),"")</f>
        <v/>
      </c>
      <c r="V6" s="49"/>
      <c r="W6" s="62" t="s">
        <v>572</v>
      </c>
    </row>
    <row r="7" ht="20.1" customHeight="1" spans="1:23">
      <c r="A7" s="5" t="s">
        <v>570</v>
      </c>
      <c r="B7" s="10" t="str">
        <f>IF(LEN(V12)=0,"",V12)</f>
        <v/>
      </c>
      <c r="C7" s="22" t="str">
        <f>IF(LEN(V8)=0,"",V8)</f>
        <v/>
      </c>
      <c r="D7" s="26"/>
      <c r="E7" s="27" t="str">
        <f>IF(LEN(R5)=0,"",R5)</f>
        <v/>
      </c>
      <c r="F7" s="68" t="str">
        <f>IF(LEN(V10)=0,"",V10)</f>
        <v/>
      </c>
      <c r="G7" s="69" t="str">
        <f>IF(LEN(R16)=0,"",R16)</f>
        <v/>
      </c>
      <c r="H7" s="12" t="str">
        <f t="shared" ref="H7" si="2">IF(SUM(B8:G8)=0,"",SUM(B8:G8))</f>
        <v/>
      </c>
      <c r="I7" s="13" t="str">
        <f t="shared" ref="I7" si="3">IF(COUNTIF(B8:G8,3)=0,"",COUNTIF(B8:G8,3))</f>
        <v/>
      </c>
      <c r="J7" s="14"/>
      <c r="K7" s="45"/>
      <c r="L7" s="1" t="str">
        <f>A7</f>
        <v>I3</v>
      </c>
      <c r="M7" s="37" t="e">
        <f>A8</f>
        <v>#REF!</v>
      </c>
      <c r="O7" s="46">
        <v>5</v>
      </c>
      <c r="P7" s="78">
        <v>5</v>
      </c>
      <c r="Q7" s="48" t="s">
        <v>573</v>
      </c>
      <c r="R7" s="49"/>
      <c r="S7" s="59" t="str">
        <f t="array" ref="S7">IFERROR(_xlfn.IFS(R7&gt;V7,3,AND(R7=V7,R7&lt;&gt;0,V7&lt;&gt;0),1,R7&lt;V7,0,R7,""),"")</f>
        <v/>
      </c>
      <c r="T7" s="60" t="s">
        <v>582</v>
      </c>
      <c r="U7" s="61" t="str">
        <f t="array" ref="U7">IFERROR(_xlfn.IFS(V7&gt;R7,3,AND(V7=R7,V7&lt;&gt;0,R7&lt;&gt;0),1,V7&lt;R7,0,V7,""),"")</f>
        <v/>
      </c>
      <c r="V7" s="49"/>
      <c r="W7" s="62" t="s">
        <v>571</v>
      </c>
    </row>
    <row r="8" ht="35.1" customHeight="1" spans="1:23">
      <c r="A8" s="15" t="e">
        <f>VLOOKUP(A7,#REF!,4,0)</f>
        <v>#REF!</v>
      </c>
      <c r="B8" s="24" t="str">
        <f>IF(LEN(U12)=0,"",U12)</f>
        <v/>
      </c>
      <c r="C8" s="15" t="str">
        <f>IF(LEN(U8)=0,"",U8)</f>
        <v/>
      </c>
      <c r="D8" s="28"/>
      <c r="E8" s="29" t="str">
        <f>IF(LEN(S5)=0,"",S5)</f>
        <v/>
      </c>
      <c r="F8" s="15" t="str">
        <f>IF(LEN(U10)=0,"",U10)</f>
        <v/>
      </c>
      <c r="G8" s="15" t="str">
        <f>IF(LEN(S16)=0,"",S16)</f>
        <v/>
      </c>
      <c r="H8" s="20"/>
      <c r="I8" s="13"/>
      <c r="J8" s="14"/>
      <c r="K8" s="45"/>
      <c r="L8" s="37"/>
      <c r="M8" s="50"/>
      <c r="O8" s="46">
        <v>6</v>
      </c>
      <c r="P8" s="51">
        <v>6</v>
      </c>
      <c r="Q8" s="48" t="s">
        <v>569</v>
      </c>
      <c r="R8" s="49"/>
      <c r="S8" s="59" t="str">
        <f t="array" ref="S8">IFERROR(_xlfn.IFS(R8&gt;V8,3,AND(R8=V8,R8&lt;&gt;0,V8&lt;&gt;0),1,R8&lt;V8,0,R8,""),"")</f>
        <v/>
      </c>
      <c r="T8" s="60" t="s">
        <v>582</v>
      </c>
      <c r="U8" s="61" t="str">
        <f t="array" ref="U8">IFERROR(_xlfn.IFS(V8&gt;R8,3,AND(V8=R8,V8&lt;&gt;0,R8&lt;&gt;0),1,V8&lt;R8,0,V8,""),"")</f>
        <v/>
      </c>
      <c r="V8" s="49"/>
      <c r="W8" s="62" t="s">
        <v>570</v>
      </c>
    </row>
    <row r="9" ht="20.1" customHeight="1" spans="1:23">
      <c r="A9" s="5" t="s">
        <v>571</v>
      </c>
      <c r="B9" s="11" t="str">
        <f>IF(LEN(V9)=0,"",V9)</f>
        <v/>
      </c>
      <c r="C9" s="23" t="str">
        <f>IF(LEN(R13)=0,"",R13)</f>
        <v/>
      </c>
      <c r="D9" s="30" t="str">
        <f>IF(LEN(V5)=0,"",V5)</f>
        <v/>
      </c>
      <c r="E9" s="26"/>
      <c r="F9" s="70" t="str">
        <f>IF(LEN(R17)=0,"",R17)</f>
        <v/>
      </c>
      <c r="G9" s="71" t="str">
        <f>IF(LEN(V7)=0,"",V7)</f>
        <v/>
      </c>
      <c r="H9" s="12" t="str">
        <f t="shared" ref="H9" si="4">IF(SUM(B10:G10)=0,"",SUM(B10:G10))</f>
        <v/>
      </c>
      <c r="I9" s="13" t="str">
        <f t="shared" ref="I9" si="5">IF(COUNTIF(B10:G10,3)=0,"",COUNTIF(B10:G10,3))</f>
        <v/>
      </c>
      <c r="J9" s="14"/>
      <c r="K9" s="45"/>
      <c r="L9" s="1" t="str">
        <f>A9</f>
        <v>I4</v>
      </c>
      <c r="M9" s="37" t="e">
        <f>A10</f>
        <v>#REF!</v>
      </c>
      <c r="O9" s="46">
        <v>7</v>
      </c>
      <c r="P9" s="47">
        <v>7</v>
      </c>
      <c r="Q9" s="48" t="s">
        <v>568</v>
      </c>
      <c r="R9" s="49"/>
      <c r="S9" s="59" t="str">
        <f t="array" ref="S9">IFERROR(_xlfn.IFS(R9&gt;V9,3,AND(R9=V9,R9&lt;&gt;0,V9&lt;&gt;0),1,R9&lt;V9,0,R9,""),"")</f>
        <v/>
      </c>
      <c r="T9" s="60" t="s">
        <v>582</v>
      </c>
      <c r="U9" s="61" t="str">
        <f t="array" ref="U9">IFERROR(_xlfn.IFS(V9&gt;R9,3,AND(V9=R9,V9&lt;&gt;0,R9&lt;&gt;0),1,V9&lt;R9,0,V9,""),"")</f>
        <v/>
      </c>
      <c r="V9" s="49"/>
      <c r="W9" s="62" t="s">
        <v>571</v>
      </c>
    </row>
    <row r="10" ht="35.1" customHeight="1" spans="1:23">
      <c r="A10" s="15" t="e">
        <f>VLOOKUP(A9,#REF!,4,0)</f>
        <v>#REF!</v>
      </c>
      <c r="B10" s="24" t="str">
        <f>IF(LEN(U9)=0,"",U9)</f>
        <v/>
      </c>
      <c r="C10" s="15" t="str">
        <f>IF(LEN(S13)=0,"",S13)</f>
        <v/>
      </c>
      <c r="D10" s="15" t="str">
        <f>IF(LEN(U5)=0,"",U5)</f>
        <v/>
      </c>
      <c r="E10" s="28"/>
      <c r="F10" s="72" t="str">
        <f>IF(LEN(S17)=0,"",S17)</f>
        <v/>
      </c>
      <c r="G10" s="72" t="str">
        <f>IF(LEN(U7)=0,"",U7)</f>
        <v/>
      </c>
      <c r="H10" s="20"/>
      <c r="I10" s="13"/>
      <c r="J10" s="14"/>
      <c r="K10" s="45"/>
      <c r="L10" s="37"/>
      <c r="M10" s="50"/>
      <c r="O10" s="46">
        <v>8</v>
      </c>
      <c r="P10" s="79">
        <v>8</v>
      </c>
      <c r="Q10" s="48" t="s">
        <v>572</v>
      </c>
      <c r="R10" s="49"/>
      <c r="S10" s="59" t="str">
        <f t="array" ref="S10">IFERROR(_xlfn.IFS(R10&gt;V10,3,AND(R10=V10,R10&lt;&gt;0,V10&lt;&gt;0),1,R10&lt;V10,0,R10,""),"")</f>
        <v/>
      </c>
      <c r="T10" s="60" t="s">
        <v>582</v>
      </c>
      <c r="U10" s="61" t="str">
        <f t="array" ref="U10">IFERROR(_xlfn.IFS(V10&gt;R10,3,AND(V10=R10,V10&lt;&gt;0,R10&lt;&gt;0),1,V10&lt;R10,0,V10,""),"")</f>
        <v/>
      </c>
      <c r="V10" s="49"/>
      <c r="W10" s="62" t="s">
        <v>570</v>
      </c>
    </row>
    <row r="11" ht="20.1" customHeight="1" spans="1:23">
      <c r="A11" s="5" t="s">
        <v>572</v>
      </c>
      <c r="B11" s="63" t="str">
        <f>IF(LEN(V6)=0,"",V6)</f>
        <v/>
      </c>
      <c r="C11" s="66" t="str">
        <f>IF(LEN(V4)=0,"",V4)</f>
        <v/>
      </c>
      <c r="D11" s="68" t="str">
        <f>IF(LEN(R10)=0,"",R10)</f>
        <v/>
      </c>
      <c r="E11" s="70" t="str">
        <f>IF(LEN(V17)=0,"",V17)</f>
        <v/>
      </c>
      <c r="F11" s="26"/>
      <c r="G11" s="73" t="str">
        <f>IF(LEN(R14)=0,"",R14)</f>
        <v/>
      </c>
      <c r="H11" s="12" t="str">
        <f t="shared" ref="H11" si="6">IF(SUM(B12:G12)=0,"",SUM(B12:G12))</f>
        <v/>
      </c>
      <c r="I11" s="13" t="str">
        <f t="shared" ref="I11" si="7">IF(COUNTIF(B12:G12,3)=0,"",COUNTIF(B12:G12,3))</f>
        <v/>
      </c>
      <c r="J11" s="14"/>
      <c r="K11" s="45"/>
      <c r="L11" s="1" t="str">
        <f>A11</f>
        <v>I5</v>
      </c>
      <c r="M11" s="37" t="e">
        <f>A12</f>
        <v>#REF!</v>
      </c>
      <c r="O11" s="46">
        <v>9</v>
      </c>
      <c r="P11" s="80">
        <v>9</v>
      </c>
      <c r="Q11" s="48" t="s">
        <v>573</v>
      </c>
      <c r="R11" s="49"/>
      <c r="S11" s="59" t="str">
        <f t="array" ref="S11">IFERROR(_xlfn.IFS(R11&gt;V11,3,AND(R11=V11,R11&lt;&gt;0,V11&lt;&gt;0),1,R11&lt;V11,0,R11,""),"")</f>
        <v/>
      </c>
      <c r="T11" s="60" t="s">
        <v>582</v>
      </c>
      <c r="U11" s="61" t="str">
        <f t="array" ref="U11">IFERROR(_xlfn.IFS(V11&gt;R11,3,AND(V11=R11,V11&lt;&gt;0,R11&lt;&gt;0),1,V11&lt;R11,0,V11,""),"")</f>
        <v/>
      </c>
      <c r="V11" s="49"/>
      <c r="W11" s="62" t="s">
        <v>569</v>
      </c>
    </row>
    <row r="12" ht="35.1" customHeight="1" spans="1:23">
      <c r="A12" s="15" t="e">
        <f>VLOOKUP(A11,#REF!,4,0)</f>
        <v>#REF!</v>
      </c>
      <c r="B12" s="24" t="str">
        <f>IF(LEN(U6)=0,"",U6)</f>
        <v/>
      </c>
      <c r="C12" s="15" t="str">
        <f>IF(LEN(U4)=0,"",U4)</f>
        <v/>
      </c>
      <c r="D12" s="15" t="str">
        <f>IF(LEN(S10)=0,"",S10)</f>
        <v/>
      </c>
      <c r="E12" s="15" t="str">
        <f>IF(LEN(U17)=0,"",U17)</f>
        <v/>
      </c>
      <c r="F12" s="28"/>
      <c r="G12" s="72" t="str">
        <f>IF(LEN(S14)=0,"",S14)</f>
        <v/>
      </c>
      <c r="H12" s="20"/>
      <c r="I12" s="13"/>
      <c r="J12" s="14"/>
      <c r="K12" s="45"/>
      <c r="L12" s="37"/>
      <c r="M12" s="50"/>
      <c r="O12" s="46">
        <v>10</v>
      </c>
      <c r="P12" s="52">
        <v>10</v>
      </c>
      <c r="Q12" s="48" t="s">
        <v>568</v>
      </c>
      <c r="R12" s="49"/>
      <c r="S12" s="59" t="str">
        <f t="array" ref="S12">IFERROR(_xlfn.IFS(R12&gt;V12,3,AND(R12=V12,R12&lt;&gt;0,V12&lt;&gt;0),1,R12&lt;V12,0,R12,""),"")</f>
        <v/>
      </c>
      <c r="T12" s="60" t="s">
        <v>582</v>
      </c>
      <c r="U12" s="61" t="str">
        <f t="array" ref="U12">IFERROR(_xlfn.IFS(V12&gt;R12,3,AND(V12=R12,V12&lt;&gt;0,R12&lt;&gt;0),1,V12&lt;R12,0,V12,""),"")</f>
        <v/>
      </c>
      <c r="V12" s="49"/>
      <c r="W12" s="62" t="s">
        <v>570</v>
      </c>
    </row>
    <row r="13" ht="20.1" customHeight="1" spans="1:23">
      <c r="A13" s="5" t="s">
        <v>573</v>
      </c>
      <c r="B13" s="64" t="str">
        <f>IF(LEN(V3)=0,"",V3)</f>
        <v/>
      </c>
      <c r="C13" s="67" t="str">
        <f>IF(LEN(R11)=0,"",R11)</f>
        <v/>
      </c>
      <c r="D13" s="69" t="str">
        <f>IF(LEN(V16)=0,"",V16)</f>
        <v/>
      </c>
      <c r="E13" s="71" t="str">
        <f>IF(LEN(R7)=0,"",R7)</f>
        <v/>
      </c>
      <c r="F13" s="74" t="str">
        <f>IF(LEN(V14)=0,"",V14)</f>
        <v/>
      </c>
      <c r="G13" s="26"/>
      <c r="H13" s="12" t="str">
        <f t="shared" ref="H13" si="8">IF(SUM(B14:G14)=0,"",SUM(B14:G14))</f>
        <v/>
      </c>
      <c r="I13" s="13" t="str">
        <f t="shared" ref="I13" si="9">IF(COUNTIF(B14:G14,3)=0,"",COUNTIF(B14:G14,3))</f>
        <v/>
      </c>
      <c r="J13" s="14"/>
      <c r="K13" s="45"/>
      <c r="L13" s="1" t="str">
        <f>A13</f>
        <v>I6</v>
      </c>
      <c r="M13" s="37" t="e">
        <f>A14</f>
        <v>#REF!</v>
      </c>
      <c r="O13" s="46">
        <v>11</v>
      </c>
      <c r="P13" s="53">
        <v>11</v>
      </c>
      <c r="Q13" s="48" t="s">
        <v>571</v>
      </c>
      <c r="R13" s="49"/>
      <c r="S13" s="59" t="str">
        <f t="array" ref="S13">IFERROR(_xlfn.IFS(R13&gt;V13,3,AND(R13=V13,R13&lt;&gt;0,V13&lt;&gt;0),1,R13&lt;V13,0,R13,""),"")</f>
        <v/>
      </c>
      <c r="T13" s="60" t="s">
        <v>582</v>
      </c>
      <c r="U13" s="61" t="str">
        <f t="array" ref="U13">IFERROR(_xlfn.IFS(V13&gt;R13,3,AND(V13=R13,V13&lt;&gt;0,R13&lt;&gt;0),1,V13&lt;R13,0,V13,""),"")</f>
        <v/>
      </c>
      <c r="V13" s="49"/>
      <c r="W13" s="62" t="s">
        <v>569</v>
      </c>
    </row>
    <row r="14" ht="35.1" customHeight="1" spans="1:23">
      <c r="A14" s="15" t="e">
        <f>VLOOKUP(A13,#REF!,4,0)</f>
        <v>#REF!</v>
      </c>
      <c r="B14" s="24" t="str">
        <f>IF(LEN(U3)=0,"",U3)</f>
        <v/>
      </c>
      <c r="C14" s="15" t="str">
        <f>IF(LEN(S11)=0,"",S11)</f>
        <v/>
      </c>
      <c r="D14" s="15" t="str">
        <f>IF(LEN(U16)=0,"",U16)</f>
        <v/>
      </c>
      <c r="E14" s="15" t="str">
        <f>IF(LEN(S7)=0,"",S7)</f>
        <v/>
      </c>
      <c r="F14" s="15" t="str">
        <f>IF(LEN(U14)=0,"",U14)</f>
        <v/>
      </c>
      <c r="G14" s="28"/>
      <c r="H14" s="20"/>
      <c r="I14" s="13"/>
      <c r="J14" s="14"/>
      <c r="K14" s="45"/>
      <c r="O14" s="46">
        <v>12</v>
      </c>
      <c r="P14" s="14">
        <v>12</v>
      </c>
      <c r="Q14" s="48" t="s">
        <v>572</v>
      </c>
      <c r="R14" s="49"/>
      <c r="S14" s="59" t="str">
        <f t="array" ref="S14">IFERROR(_xlfn.IFS(R14&gt;V14,3,AND(R14=V14,R14&lt;&gt;0,V14&lt;&gt;0),1,R14&lt;V14,0,R14,""),"")</f>
        <v/>
      </c>
      <c r="T14" s="60" t="s">
        <v>582</v>
      </c>
      <c r="U14" s="61" t="str">
        <f t="array" ref="U14">IFERROR(_xlfn.IFS(V14&gt;R14,3,AND(V14=R14,V14&lt;&gt;0,R14&lt;&gt;0),1,V14&lt;R14,0,V14,""),"")</f>
        <v/>
      </c>
      <c r="V14" s="49"/>
      <c r="W14" s="62" t="s">
        <v>573</v>
      </c>
    </row>
    <row r="15" ht="20.1" customHeight="1" spans="15:23">
      <c r="O15" s="46">
        <v>13</v>
      </c>
      <c r="P15" s="54">
        <v>13</v>
      </c>
      <c r="Q15" s="48" t="s">
        <v>568</v>
      </c>
      <c r="R15" s="49"/>
      <c r="S15" s="59" t="str">
        <f t="array" ref="S15">IFERROR(_xlfn.IFS(R15&gt;V15,3,AND(R15=V15,R15&lt;&gt;0,V15&lt;&gt;0),1,R15&lt;V15,0,R15,""),"")</f>
        <v/>
      </c>
      <c r="T15" s="60" t="s">
        <v>582</v>
      </c>
      <c r="U15" s="61" t="str">
        <f t="array" ref="U15">IFERROR(_xlfn.IFS(V15&gt;R15,3,AND(V15=R15,V15&lt;&gt;0,R15&lt;&gt;0),1,V15&lt;R15,0,V15,""),"")</f>
        <v/>
      </c>
      <c r="V15" s="49"/>
      <c r="W15" s="62" t="s">
        <v>569</v>
      </c>
    </row>
    <row r="16" ht="20.1" customHeight="1" spans="15:23">
      <c r="O16" s="46">
        <v>14</v>
      </c>
      <c r="P16" s="81">
        <v>14</v>
      </c>
      <c r="Q16" s="48" t="s">
        <v>570</v>
      </c>
      <c r="R16" s="49"/>
      <c r="S16" s="59" t="str">
        <f t="array" ref="S16">IFERROR(_xlfn.IFS(R16&gt;V16,3,AND(R16=V16,R16&lt;&gt;0,V16&lt;&gt;0),1,R16&lt;V16,0,R16,""),"")</f>
        <v/>
      </c>
      <c r="T16" s="60" t="s">
        <v>582</v>
      </c>
      <c r="U16" s="61" t="str">
        <f t="array" ref="U16">IFERROR(_xlfn.IFS(V16&gt;R16,3,AND(V16=R16,V16&lt;&gt;0,R16&lt;&gt;0),1,V16&lt;R16,0,V16,""),"")</f>
        <v/>
      </c>
      <c r="V16" s="49"/>
      <c r="W16" s="62" t="s">
        <v>573</v>
      </c>
    </row>
    <row r="17" ht="20.1" customHeight="1" spans="15:23">
      <c r="O17" s="46">
        <v>15</v>
      </c>
      <c r="P17" s="82">
        <v>15</v>
      </c>
      <c r="Q17" s="48" t="s">
        <v>571</v>
      </c>
      <c r="R17" s="49"/>
      <c r="S17" s="59" t="str">
        <f t="array" ref="S17">IFERROR(_xlfn.IFS(R17&gt;V17,3,AND(R17=V17,R17&lt;&gt;0,V17&lt;&gt;0),1,R17&lt;V17,0,R17,""),"")</f>
        <v/>
      </c>
      <c r="T17" s="60" t="s">
        <v>582</v>
      </c>
      <c r="U17" s="61" t="str">
        <f t="array" ref="U17">IFERROR(_xlfn.IFS(V17&gt;R17,3,AND(V17=R17,V17&lt;&gt;0,R17&lt;&gt;0),1,V17&lt;R17,0,V17,""),"")</f>
        <v/>
      </c>
      <c r="V17" s="49"/>
      <c r="W17" s="62" t="s">
        <v>572</v>
      </c>
    </row>
  </sheetData>
  <mergeCells count="32">
    <mergeCell ref="A1:K1"/>
    <mergeCell ref="O1:W1"/>
    <mergeCell ref="B3:B4"/>
    <mergeCell ref="C5:C6"/>
    <mergeCell ref="D7:D8"/>
    <mergeCell ref="E9:E10"/>
    <mergeCell ref="F11:F12"/>
    <mergeCell ref="G13:G14"/>
    <mergeCell ref="H3:H4"/>
    <mergeCell ref="H5:H6"/>
    <mergeCell ref="H7:H8"/>
    <mergeCell ref="H9:H10"/>
    <mergeCell ref="H11:H12"/>
    <mergeCell ref="H13:H14"/>
    <mergeCell ref="I3:I4"/>
    <mergeCell ref="I5:I6"/>
    <mergeCell ref="I7:I8"/>
    <mergeCell ref="I9:I10"/>
    <mergeCell ref="I11:I12"/>
    <mergeCell ref="I13:I14"/>
    <mergeCell ref="J3:J4"/>
    <mergeCell ref="J5:J6"/>
    <mergeCell ref="J7:J8"/>
    <mergeCell ref="J9:J10"/>
    <mergeCell ref="J11:J12"/>
    <mergeCell ref="J13:J14"/>
    <mergeCell ref="K3:K4"/>
    <mergeCell ref="K5:K6"/>
    <mergeCell ref="K7:K8"/>
    <mergeCell ref="K9:K10"/>
    <mergeCell ref="K11:K12"/>
    <mergeCell ref="K13:K14"/>
  </mergeCells>
  <printOptions verticalCentered="1"/>
  <pageMargins left="0.393700787401575" right="0.393700787401575" top="0.393700787401575" bottom="0.393700787401575" header="0" footer="0"/>
  <pageSetup paperSize="9" scale="82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U23"/>
  <sheetViews>
    <sheetView topLeftCell="A4" workbookViewId="0">
      <selection activeCell="I3" sqref="I3:I4"/>
    </sheetView>
  </sheetViews>
  <sheetFormatPr defaultColWidth="9.84761904761905" defaultRowHeight="14.25"/>
  <cols>
    <col min="1" max="1" width="22.7142857142857" style="1" customWidth="1"/>
    <col min="2" max="5" width="8.14285714285714" style="1" customWidth="1"/>
    <col min="6" max="6" width="5.71428571428571" style="1" customWidth="1"/>
    <col min="7" max="7" width="8.57142857142857" style="1" customWidth="1"/>
    <col min="8" max="8" width="7.14285714285714" style="1" customWidth="1"/>
    <col min="9" max="9" width="7" style="1" customWidth="1"/>
    <col min="10" max="10" width="6.14285714285714" style="1" hidden="1" customWidth="1"/>
    <col min="11" max="11" width="5.71428571428571" style="1" hidden="1" customWidth="1"/>
    <col min="12" max="12" width="8.84761904761905" style="1" customWidth="1"/>
    <col min="13" max="13" width="8.28571428571429" style="1" customWidth="1"/>
    <col min="14" max="14" width="9.84761904761905" style="1" hidden="1" customWidth="1"/>
    <col min="15" max="15" width="9.84761904761905" style="1" customWidth="1"/>
    <col min="16" max="16" width="6.57142857142857" style="1" customWidth="1"/>
    <col min="17" max="17" width="5.28571428571429" style="1" customWidth="1"/>
    <col min="18" max="18" width="4.14285714285714" style="1" customWidth="1"/>
    <col min="19" max="19" width="5.28571428571429" style="1" customWidth="1"/>
    <col min="20" max="20" width="6.57142857142857" style="1" customWidth="1"/>
    <col min="21" max="16384" width="9.84761904761905" style="1"/>
  </cols>
  <sheetData>
    <row r="1" ht="31.5" customHeight="1" spans="1:21">
      <c r="A1" s="2" t="s">
        <v>583</v>
      </c>
      <c r="B1" s="2"/>
      <c r="C1" s="2"/>
      <c r="D1" s="2"/>
      <c r="E1" s="2"/>
      <c r="F1" s="2"/>
      <c r="G1" s="2"/>
      <c r="H1" s="2"/>
      <c r="I1" s="2"/>
      <c r="J1" s="38"/>
      <c r="K1" s="39"/>
      <c r="M1" s="40" t="s">
        <v>584</v>
      </c>
      <c r="N1" s="40"/>
      <c r="O1" s="40"/>
      <c r="P1" s="40"/>
      <c r="Q1" s="40"/>
      <c r="R1" s="40"/>
      <c r="S1" s="40"/>
      <c r="T1" s="40"/>
      <c r="U1" s="40"/>
    </row>
    <row r="2" ht="20.1" customHeight="1" spans="1:21">
      <c r="A2" s="3" t="s">
        <v>567</v>
      </c>
      <c r="B2" s="4" t="s">
        <v>123</v>
      </c>
      <c r="C2" s="5" t="s">
        <v>124</v>
      </c>
      <c r="D2" s="5" t="s">
        <v>125</v>
      </c>
      <c r="E2" s="6" t="s">
        <v>126</v>
      </c>
      <c r="F2" s="3" t="s">
        <v>574</v>
      </c>
      <c r="G2" s="3" t="s">
        <v>575</v>
      </c>
      <c r="H2" s="7" t="s">
        <v>576</v>
      </c>
      <c r="I2" s="41" t="s">
        <v>577</v>
      </c>
      <c r="J2" s="42"/>
      <c r="M2" s="43" t="s">
        <v>1</v>
      </c>
      <c r="N2" s="43" t="s">
        <v>578</v>
      </c>
      <c r="O2" s="44" t="s">
        <v>579</v>
      </c>
      <c r="P2" s="43" t="s">
        <v>200</v>
      </c>
      <c r="Q2" s="43" t="s">
        <v>574</v>
      </c>
      <c r="R2" s="43" t="s">
        <v>580</v>
      </c>
      <c r="S2" s="57" t="s">
        <v>574</v>
      </c>
      <c r="T2" s="43" t="s">
        <v>200</v>
      </c>
      <c r="U2" s="58" t="s">
        <v>581</v>
      </c>
    </row>
    <row r="3" ht="20.1" customHeight="1" spans="1:21">
      <c r="A3" s="5" t="s">
        <v>123</v>
      </c>
      <c r="B3" s="8"/>
      <c r="C3" s="9" t="str">
        <f>IF(LEN(P7)=0,"",P7)</f>
        <v/>
      </c>
      <c r="D3" s="10" t="str">
        <f>IF(LEN(P5)=0,"",P5)</f>
        <v/>
      </c>
      <c r="E3" s="11" t="str">
        <f>IF(LEN(P3)=0,"",P3)</f>
        <v/>
      </c>
      <c r="F3" s="12" t="str">
        <f>IF(SUM(B4:E4)=0,"",SUM(B4:E4))</f>
        <v/>
      </c>
      <c r="G3" s="13" t="str">
        <f>IF(COUNTIF(B4:E4,3)=0,"",COUNTIF(B4:E4,3))</f>
        <v/>
      </c>
      <c r="H3" s="14"/>
      <c r="I3" s="45"/>
      <c r="J3" s="1" t="str">
        <f>A3</f>
        <v>A1</v>
      </c>
      <c r="K3" s="37" t="e">
        <f>A4</f>
        <v>#REF!</v>
      </c>
      <c r="M3" s="46">
        <v>5</v>
      </c>
      <c r="N3" s="47">
        <v>5</v>
      </c>
      <c r="O3" s="48" t="s">
        <v>123</v>
      </c>
      <c r="P3" s="49"/>
      <c r="Q3" s="59" t="str">
        <f t="array" ref="Q3">IFERROR(_xlfn.IFS(P3&gt;T3,3,AND(P3=T3,P3&lt;&gt;0,T3&lt;&gt;0),1,P3&lt;T3,0,P3,""),"")</f>
        <v/>
      </c>
      <c r="R3" s="60" t="s">
        <v>582</v>
      </c>
      <c r="S3" s="61" t="str">
        <f t="array" ref="S3">IFERROR(_xlfn.IFS(T3&gt;P3,3,AND(T3=P3,T3&lt;&gt;0,P3&lt;&gt;0),1,T3&lt;P3,0,T3,""),"")</f>
        <v/>
      </c>
      <c r="T3" s="49"/>
      <c r="U3" s="62" t="s">
        <v>126</v>
      </c>
    </row>
    <row r="4" ht="35.1" customHeight="1" spans="1:21">
      <c r="A4" s="15" t="e">
        <f>VLOOKUP(A3,#REF!,4,0)</f>
        <v>#REF!</v>
      </c>
      <c r="B4" s="16"/>
      <c r="C4" s="17" t="str">
        <f>IF(LEN(Q7)=0,"",Q7)</f>
        <v/>
      </c>
      <c r="D4" s="18" t="str">
        <f>IF(LEN(Q5)=0,"",Q5)</f>
        <v/>
      </c>
      <c r="E4" s="19" t="str">
        <f>IF(LEN(Q3)=0,"",Q3)</f>
        <v/>
      </c>
      <c r="F4" s="20"/>
      <c r="G4" s="13"/>
      <c r="H4" s="14"/>
      <c r="I4" s="45"/>
      <c r="J4" s="37"/>
      <c r="K4" s="50"/>
      <c r="M4" s="46">
        <v>4</v>
      </c>
      <c r="N4" s="51">
        <v>4</v>
      </c>
      <c r="O4" s="48" t="s">
        <v>124</v>
      </c>
      <c r="P4" s="49"/>
      <c r="Q4" s="59" t="str">
        <f t="array" ref="Q4">IFERROR(_xlfn.IFS(P4&gt;T4,3,AND(P4=T4,P4&lt;&gt;0,T4&lt;&gt;0),1,P4&lt;T4,0,P4,""),"")</f>
        <v/>
      </c>
      <c r="R4" s="60" t="s">
        <v>582</v>
      </c>
      <c r="S4" s="61" t="str">
        <f t="array" ref="S4">IFERROR(_xlfn.IFS(T4&gt;P4,3,AND(T4=P4,T4&lt;&gt;0,P4&lt;&gt;0),1,T4&lt;P4,0,T4,""),"")</f>
        <v/>
      </c>
      <c r="T4" s="49"/>
      <c r="U4" s="62" t="s">
        <v>125</v>
      </c>
    </row>
    <row r="5" ht="20.1" customHeight="1" spans="1:21">
      <c r="A5" s="5" t="s">
        <v>124</v>
      </c>
      <c r="B5" s="9" t="str">
        <f>IF(LEN(T7)=0,"",T7)</f>
        <v/>
      </c>
      <c r="C5" s="21"/>
      <c r="D5" s="22" t="str">
        <f>IF(LEN(P4)=0,"",P4)</f>
        <v/>
      </c>
      <c r="E5" s="23" t="str">
        <f>IF(LEN(T6)=0,"",T6)</f>
        <v/>
      </c>
      <c r="F5" s="12" t="str">
        <f>IF(SUM(B6:E6)=0,"",SUM(B6:E6))</f>
        <v/>
      </c>
      <c r="G5" s="13" t="str">
        <f t="shared" ref="G5" si="0">IF(COUNTIF(B6:E6,3)=0,"",COUNTIF(B6:E6,3))</f>
        <v/>
      </c>
      <c r="H5" s="14"/>
      <c r="I5" s="45"/>
      <c r="J5" s="1" t="str">
        <f>A5</f>
        <v>A2</v>
      </c>
      <c r="K5" s="37" t="e">
        <f>A6</f>
        <v>#REF!</v>
      </c>
      <c r="M5" s="46">
        <v>7</v>
      </c>
      <c r="N5" s="52">
        <v>7</v>
      </c>
      <c r="O5" s="48" t="s">
        <v>123</v>
      </c>
      <c r="P5" s="49"/>
      <c r="Q5" s="59" t="str">
        <f t="array" ref="Q5">IFERROR(_xlfn.IFS(P5&gt;T5,3,AND(P5=T5,P5&lt;&gt;0,T5&lt;&gt;0),1,P5&lt;T5,0,P5,""),"")</f>
        <v/>
      </c>
      <c r="R5" s="60" t="s">
        <v>582</v>
      </c>
      <c r="S5" s="61" t="str">
        <f t="array" ref="S5">IFERROR(_xlfn.IFS(T5&gt;P5,3,AND(T5=P5,T5&lt;&gt;0,P5&lt;&gt;0),1,T5&lt;P5,0,T5,""),"")</f>
        <v/>
      </c>
      <c r="T5" s="49"/>
      <c r="U5" s="62" t="s">
        <v>125</v>
      </c>
    </row>
    <row r="6" ht="35.1" customHeight="1" spans="1:21">
      <c r="A6" s="15" t="e">
        <f>VLOOKUP(A5,#REF!,4,0)</f>
        <v>#REF!</v>
      </c>
      <c r="B6" s="24" t="str">
        <f>IF(LEN(S7)=0,"",S7)</f>
        <v/>
      </c>
      <c r="C6" s="21"/>
      <c r="D6" s="15" t="str">
        <f>IF(LEN(Q4)=0,"",Q4)</f>
        <v/>
      </c>
      <c r="E6" s="25" t="str">
        <f>IF(LEN(S6)=0,"",S6)</f>
        <v/>
      </c>
      <c r="F6" s="20"/>
      <c r="G6" s="13"/>
      <c r="H6" s="14"/>
      <c r="I6" s="45"/>
      <c r="J6" s="37"/>
      <c r="K6" s="50"/>
      <c r="M6" s="46">
        <v>8</v>
      </c>
      <c r="N6" s="53">
        <v>8</v>
      </c>
      <c r="O6" s="48" t="s">
        <v>126</v>
      </c>
      <c r="P6" s="49"/>
      <c r="Q6" s="59" t="str">
        <f t="array" ref="Q6">IFERROR(_xlfn.IFS(P6&gt;T6,3,AND(P6=T6,P6&lt;&gt;0,T6&lt;&gt;0),1,P6&lt;T6,0,P6,""),"")</f>
        <v/>
      </c>
      <c r="R6" s="60" t="s">
        <v>582</v>
      </c>
      <c r="S6" s="61" t="str">
        <f t="array" ref="S6">IFERROR(_xlfn.IFS(T6&gt;P6,3,AND(T6=P6,T6&lt;&gt;0,P6&lt;&gt;0),1,T6&lt;P6,0,T6,""),"")</f>
        <v/>
      </c>
      <c r="T6" s="49"/>
      <c r="U6" s="62" t="s">
        <v>124</v>
      </c>
    </row>
    <row r="7" ht="20.1" customHeight="1" spans="1:21">
      <c r="A7" s="5" t="s">
        <v>125</v>
      </c>
      <c r="B7" s="10" t="str">
        <f>IF(LEN(T5)=0,"",T5)</f>
        <v/>
      </c>
      <c r="C7" s="22" t="str">
        <f>IF(LEN(T4)=0,"",T4)</f>
        <v/>
      </c>
      <c r="D7" s="26"/>
      <c r="E7" s="27" t="str">
        <f>IF(LEN(P8)=0,"",P8)</f>
        <v/>
      </c>
      <c r="F7" s="12" t="str">
        <f>IF(SUM(B8:E8)=0,"",SUM(B8:E8))</f>
        <v/>
      </c>
      <c r="G7" s="13" t="str">
        <f t="shared" ref="G7" si="1">IF(COUNTIF(B8:E8,3)=0,"",COUNTIF(B8:E8,3))</f>
        <v/>
      </c>
      <c r="H7" s="14"/>
      <c r="I7" s="45"/>
      <c r="J7" s="1" t="str">
        <f>A7</f>
        <v>A3</v>
      </c>
      <c r="K7" s="37" t="e">
        <f>A8</f>
        <v>#REF!</v>
      </c>
      <c r="M7" s="46">
        <v>9</v>
      </c>
      <c r="N7" s="54">
        <v>9</v>
      </c>
      <c r="O7" s="48" t="s">
        <v>123</v>
      </c>
      <c r="P7" s="49"/>
      <c r="Q7" s="59" t="str">
        <f t="array" ref="Q7">IFERROR(_xlfn.IFS(P7&gt;T7,3,AND(P7=T7,P7&lt;&gt;0,T7&lt;&gt;0),1,P7&lt;T7,0,P7,""),"")</f>
        <v/>
      </c>
      <c r="R7" s="60" t="s">
        <v>582</v>
      </c>
      <c r="S7" s="61" t="str">
        <f t="array" ref="S7">IFERROR(_xlfn.IFS(T7&gt;P7,3,AND(T7=P7,T7&lt;&gt;0,P7&lt;&gt;0),1,T7&lt;P7,0,T7,""),"")</f>
        <v/>
      </c>
      <c r="T7" s="49"/>
      <c r="U7" s="62" t="s">
        <v>124</v>
      </c>
    </row>
    <row r="8" ht="35.1" customHeight="1" spans="1:21">
      <c r="A8" s="15" t="e">
        <f>VLOOKUP(A7,#REF!,4,0)</f>
        <v>#REF!</v>
      </c>
      <c r="B8" s="24" t="str">
        <f>IF(LEN(S5)=0,"",S5)</f>
        <v/>
      </c>
      <c r="C8" s="15" t="str">
        <f>IF(LEN(S4)=0,"",S4)</f>
        <v/>
      </c>
      <c r="D8" s="28"/>
      <c r="E8" s="29" t="str">
        <f>IF(LEN(Q8)=0,"",Q8)</f>
        <v/>
      </c>
      <c r="F8" s="20"/>
      <c r="G8" s="13"/>
      <c r="H8" s="14"/>
      <c r="I8" s="45"/>
      <c r="J8" s="37"/>
      <c r="K8" s="50"/>
      <c r="M8" s="46">
        <v>2</v>
      </c>
      <c r="N8" s="55">
        <v>2</v>
      </c>
      <c r="O8" s="48" t="s">
        <v>125</v>
      </c>
      <c r="P8" s="49"/>
      <c r="Q8" s="59" t="str">
        <f t="array" ref="Q8">IFERROR(_xlfn.IFS(P8&gt;T8,3,AND(P8=T8,P8&lt;&gt;0,T8&lt;&gt;0),1,P8&lt;T8,0,P8,""),"")</f>
        <v/>
      </c>
      <c r="R8" s="60" t="s">
        <v>582</v>
      </c>
      <c r="S8" s="61" t="str">
        <f t="array" ref="S8">IFERROR(_xlfn.IFS(T8&gt;P8,3,AND(T8=P8,T8&lt;&gt;0,P8&lt;&gt;0),1,T8&lt;P8,0,T8,""),"")</f>
        <v/>
      </c>
      <c r="T8" s="49"/>
      <c r="U8" s="62" t="s">
        <v>126</v>
      </c>
    </row>
    <row r="9" ht="20.1" customHeight="1" spans="1:11">
      <c r="A9" s="5" t="s">
        <v>126</v>
      </c>
      <c r="B9" s="11" t="str">
        <f>IF(LEN(T3)=0,"",T3)</f>
        <v/>
      </c>
      <c r="C9" s="23" t="str">
        <f>IF(LEN(P6)=0,"",P6)</f>
        <v/>
      </c>
      <c r="D9" s="30" t="str">
        <f>IF(LEN(T8)=0,"",T8)</f>
        <v/>
      </c>
      <c r="E9" s="26"/>
      <c r="F9" s="12" t="str">
        <f>IF(SUM(B10:E10)=0,"",SUM(B10:E10))</f>
        <v/>
      </c>
      <c r="G9" s="13" t="str">
        <f t="shared" ref="G9" si="2">IF(COUNTIF(B10:E10,3)=0,"",COUNTIF(B10:E10,3))</f>
        <v/>
      </c>
      <c r="H9" s="14"/>
      <c r="I9" s="45"/>
      <c r="J9" s="1" t="str">
        <f>A9</f>
        <v>A4</v>
      </c>
      <c r="K9" s="37" t="e">
        <f>A10</f>
        <v>#REF!</v>
      </c>
    </row>
    <row r="10" ht="35.1" customHeight="1" spans="1:11">
      <c r="A10" s="15" t="e">
        <f>VLOOKUP(A9,#REF!,4,0)</f>
        <v>#REF!</v>
      </c>
      <c r="B10" s="24" t="str">
        <f>IF(LEN(S3)=0,"",S3)</f>
        <v/>
      </c>
      <c r="C10" s="15" t="str">
        <f>IF(LEN(Q6)=0,"",Q6)</f>
        <v/>
      </c>
      <c r="D10" s="15" t="str">
        <f>IF(LEN(S8)=0,"",S8)</f>
        <v/>
      </c>
      <c r="E10" s="28"/>
      <c r="F10" s="20"/>
      <c r="G10" s="13"/>
      <c r="H10" s="14"/>
      <c r="I10" s="45"/>
      <c r="J10" s="37"/>
      <c r="K10" s="50"/>
    </row>
    <row r="11" hidden="1" spans="1:11">
      <c r="A11" s="31"/>
      <c r="B11" s="31"/>
      <c r="C11" s="31"/>
      <c r="D11" s="31"/>
      <c r="E11" s="31"/>
      <c r="F11" s="32"/>
      <c r="G11" s="33"/>
      <c r="H11" s="33"/>
      <c r="I11" s="56"/>
      <c r="J11" s="37"/>
      <c r="K11" s="50"/>
    </row>
    <row r="12" hidden="1" spans="1:11">
      <c r="A12" s="31"/>
      <c r="B12" s="31"/>
      <c r="C12" s="31"/>
      <c r="D12" s="31"/>
      <c r="E12" s="31"/>
      <c r="F12" s="32"/>
      <c r="G12" s="33"/>
      <c r="H12" s="33"/>
      <c r="I12" s="56"/>
      <c r="J12" s="37"/>
      <c r="K12" s="50"/>
    </row>
    <row r="13" ht="20.1" customHeight="1" spans="1:11">
      <c r="A13" s="31"/>
      <c r="B13" s="34"/>
      <c r="C13" s="34"/>
      <c r="D13" s="34"/>
      <c r="E13" s="35"/>
      <c r="F13" s="36"/>
      <c r="G13" s="37"/>
      <c r="H13" s="37"/>
      <c r="I13" s="37"/>
      <c r="J13" s="37"/>
      <c r="K13" s="34"/>
    </row>
    <row r="14" ht="31.5" customHeight="1" spans="1:21">
      <c r="A14" s="2" t="s">
        <v>585</v>
      </c>
      <c r="B14" s="2"/>
      <c r="C14" s="2"/>
      <c r="D14" s="2"/>
      <c r="E14" s="2"/>
      <c r="F14" s="2"/>
      <c r="G14" s="2"/>
      <c r="H14" s="2"/>
      <c r="I14" s="2"/>
      <c r="J14" s="38"/>
      <c r="K14" s="39"/>
      <c r="M14" s="40" t="s">
        <v>586</v>
      </c>
      <c r="N14" s="40"/>
      <c r="O14" s="40"/>
      <c r="P14" s="40"/>
      <c r="Q14" s="40"/>
      <c r="R14" s="40"/>
      <c r="S14" s="40"/>
      <c r="T14" s="40"/>
      <c r="U14" s="40"/>
    </row>
    <row r="15" ht="20.1" customHeight="1" spans="1:21">
      <c r="A15" s="3" t="s">
        <v>567</v>
      </c>
      <c r="B15" s="4" t="s">
        <v>127</v>
      </c>
      <c r="C15" s="5" t="s">
        <v>128</v>
      </c>
      <c r="D15" s="5" t="s">
        <v>129</v>
      </c>
      <c r="E15" s="6" t="s">
        <v>130</v>
      </c>
      <c r="F15" s="3" t="s">
        <v>574</v>
      </c>
      <c r="G15" s="3" t="s">
        <v>575</v>
      </c>
      <c r="H15" s="7" t="s">
        <v>576</v>
      </c>
      <c r="I15" s="41" t="s">
        <v>577</v>
      </c>
      <c r="J15" s="42"/>
      <c r="M15" s="43" t="s">
        <v>1</v>
      </c>
      <c r="N15" s="43" t="s">
        <v>578</v>
      </c>
      <c r="O15" s="44" t="s">
        <v>579</v>
      </c>
      <c r="P15" s="43" t="s">
        <v>200</v>
      </c>
      <c r="Q15" s="43" t="s">
        <v>574</v>
      </c>
      <c r="R15" s="43" t="s">
        <v>580</v>
      </c>
      <c r="S15" s="57" t="s">
        <v>574</v>
      </c>
      <c r="T15" s="43" t="s">
        <v>200</v>
      </c>
      <c r="U15" s="58" t="s">
        <v>581</v>
      </c>
    </row>
    <row r="16" ht="20.1" customHeight="1" spans="1:21">
      <c r="A16" s="5" t="s">
        <v>127</v>
      </c>
      <c r="B16" s="8"/>
      <c r="C16" s="9" t="str">
        <f>IF(LEN(P20)=0,"",P20)</f>
        <v/>
      </c>
      <c r="D16" s="10" t="str">
        <f>IF(LEN(P18)=0,"",P18)</f>
        <v/>
      </c>
      <c r="E16" s="11" t="str">
        <f>IF(LEN(P16)=0,"",P16)</f>
        <v/>
      </c>
      <c r="F16" s="12" t="str">
        <f>IF(SUM(B17:E17)=0,"",SUM(B17:E17))</f>
        <v/>
      </c>
      <c r="G16" s="13" t="str">
        <f t="shared" ref="G16" si="3">IF(COUNTIF(B17:E17,3)=0,"",COUNTIF(B17:E17,3))</f>
        <v/>
      </c>
      <c r="H16" s="14"/>
      <c r="I16" s="45"/>
      <c r="J16" s="1" t="str">
        <f>A16</f>
        <v>B1</v>
      </c>
      <c r="K16" s="37" t="e">
        <f>A17</f>
        <v>#REF!</v>
      </c>
      <c r="M16" s="46">
        <v>5</v>
      </c>
      <c r="N16" s="47">
        <v>5</v>
      </c>
      <c r="O16" s="48" t="s">
        <v>127</v>
      </c>
      <c r="P16" s="49"/>
      <c r="Q16" s="59" t="str">
        <f t="array" ref="Q16">IFERROR(_xlfn.IFS(P16&gt;T16,3,AND(P16=T16,P16&lt;&gt;0,T16&lt;&gt;0),1,P16&lt;T16,0,P16,""),"")</f>
        <v/>
      </c>
      <c r="R16" s="60" t="s">
        <v>582</v>
      </c>
      <c r="S16" s="61" t="str">
        <f t="array" ref="S16">IFERROR(_xlfn.IFS(T16&gt;P16,3,AND(T16=P16,T16&lt;&gt;0,P16&lt;&gt;0),1,T16&lt;P16,0,T16,""),"")</f>
        <v/>
      </c>
      <c r="T16" s="49"/>
      <c r="U16" s="62" t="s">
        <v>130</v>
      </c>
    </row>
    <row r="17" ht="35.1" customHeight="1" spans="1:21">
      <c r="A17" s="15" t="e">
        <f>VLOOKUP(A16,#REF!,4,0)</f>
        <v>#REF!</v>
      </c>
      <c r="B17" s="16"/>
      <c r="C17" s="17" t="str">
        <f>IF(LEN(Q20)=0,"",Q20)</f>
        <v/>
      </c>
      <c r="D17" s="18" t="str">
        <f>IF(LEN(Q18)=0,"",Q18)</f>
        <v/>
      </c>
      <c r="E17" s="19" t="str">
        <f>IF(LEN(Q16)=0,"",Q16)</f>
        <v/>
      </c>
      <c r="F17" s="20"/>
      <c r="G17" s="13"/>
      <c r="H17" s="14"/>
      <c r="I17" s="45"/>
      <c r="J17" s="37"/>
      <c r="K17" s="50"/>
      <c r="M17" s="46">
        <v>4</v>
      </c>
      <c r="N17" s="51">
        <v>4</v>
      </c>
      <c r="O17" s="48" t="s">
        <v>128</v>
      </c>
      <c r="P17" s="49"/>
      <c r="Q17" s="59" t="str">
        <f t="array" ref="Q17">IFERROR(_xlfn.IFS(P17&gt;T17,3,AND(P17=T17,P17&lt;&gt;0,T17&lt;&gt;0),1,P17&lt;T17,0,P17,""),"")</f>
        <v/>
      </c>
      <c r="R17" s="60" t="s">
        <v>582</v>
      </c>
      <c r="S17" s="61" t="str">
        <f t="array" ref="S17">IFERROR(_xlfn.IFS(T17&gt;P17,3,AND(T17=P17,T17&lt;&gt;0,P17&lt;&gt;0),1,T17&lt;P17,0,T17,""),"")</f>
        <v/>
      </c>
      <c r="T17" s="49"/>
      <c r="U17" s="62" t="s">
        <v>129</v>
      </c>
    </row>
    <row r="18" ht="20.1" customHeight="1" spans="1:21">
      <c r="A18" s="5" t="s">
        <v>128</v>
      </c>
      <c r="B18" s="9" t="str">
        <f>IF(LEN(T20)=0,"",T20)</f>
        <v/>
      </c>
      <c r="C18" s="21"/>
      <c r="D18" s="22" t="str">
        <f>IF(LEN(P17)=0,"",P17)</f>
        <v/>
      </c>
      <c r="E18" s="23" t="str">
        <f>IF(LEN(T19)=0,"",T19)</f>
        <v/>
      </c>
      <c r="F18" s="12" t="str">
        <f t="shared" ref="F18" si="4">IF(SUM(B19:E19)=0,"",SUM(B19:E19))</f>
        <v/>
      </c>
      <c r="G18" s="13" t="str">
        <f t="shared" ref="G18" si="5">IF(COUNTIF(B19:E19,3)=0,"",COUNTIF(B19:E19,3))</f>
        <v/>
      </c>
      <c r="H18" s="14"/>
      <c r="I18" s="45"/>
      <c r="J18" s="1" t="str">
        <f>A18</f>
        <v>B2</v>
      </c>
      <c r="K18" s="37" t="e">
        <f>A19</f>
        <v>#REF!</v>
      </c>
      <c r="M18" s="46">
        <v>7</v>
      </c>
      <c r="N18" s="52">
        <v>7</v>
      </c>
      <c r="O18" s="48" t="s">
        <v>127</v>
      </c>
      <c r="P18" s="49"/>
      <c r="Q18" s="59" t="str">
        <f t="array" ref="Q18">IFERROR(_xlfn.IFS(P18&gt;T18,3,AND(P18=T18,P18&lt;&gt;0,T18&lt;&gt;0),1,P18&lt;T18,0,P18,""),"")</f>
        <v/>
      </c>
      <c r="R18" s="60" t="s">
        <v>582</v>
      </c>
      <c r="S18" s="61" t="str">
        <f t="array" ref="S18">IFERROR(_xlfn.IFS(T18&gt;P18,3,AND(T18=P18,T18&lt;&gt;0,P18&lt;&gt;0),1,T18&lt;P18,0,T18,""),"")</f>
        <v/>
      </c>
      <c r="T18" s="49"/>
      <c r="U18" s="62" t="s">
        <v>129</v>
      </c>
    </row>
    <row r="19" ht="35.1" customHeight="1" spans="1:21">
      <c r="A19" s="15" t="e">
        <f>VLOOKUP(A18,#REF!,4,0)</f>
        <v>#REF!</v>
      </c>
      <c r="B19" s="24" t="str">
        <f>IF(LEN(S20)=0,"",S20)</f>
        <v/>
      </c>
      <c r="C19" s="21"/>
      <c r="D19" s="15" t="str">
        <f>IF(LEN(Q17)=0,"",Q17)</f>
        <v/>
      </c>
      <c r="E19" s="25" t="str">
        <f>IF(LEN(S19)=0,"",S19)</f>
        <v/>
      </c>
      <c r="F19" s="20"/>
      <c r="G19" s="13"/>
      <c r="H19" s="14"/>
      <c r="I19" s="45"/>
      <c r="J19" s="37"/>
      <c r="K19" s="50"/>
      <c r="M19" s="46">
        <v>8</v>
      </c>
      <c r="N19" s="53">
        <v>8</v>
      </c>
      <c r="O19" s="48" t="s">
        <v>130</v>
      </c>
      <c r="P19" s="49"/>
      <c r="Q19" s="59" t="str">
        <f t="array" ref="Q19">IFERROR(_xlfn.IFS(P19&gt;T19,3,AND(P19=T19,P19&lt;&gt;0,T19&lt;&gt;0),1,P19&lt;T19,0,P19,""),"")</f>
        <v/>
      </c>
      <c r="R19" s="60" t="s">
        <v>582</v>
      </c>
      <c r="S19" s="61" t="str">
        <f t="array" ref="S19">IFERROR(_xlfn.IFS(T19&gt;P19,3,AND(T19=P19,T19&lt;&gt;0,P19&lt;&gt;0),1,T19&lt;P19,0,T19,""),"")</f>
        <v/>
      </c>
      <c r="T19" s="49"/>
      <c r="U19" s="62" t="s">
        <v>128</v>
      </c>
    </row>
    <row r="20" ht="20.1" customHeight="1" spans="1:21">
      <c r="A20" s="5" t="s">
        <v>129</v>
      </c>
      <c r="B20" s="10" t="str">
        <f>IF(LEN(T18)=0,"",T18)</f>
        <v/>
      </c>
      <c r="C20" s="22" t="str">
        <f>IF(LEN(T17)=0,"",T17)</f>
        <v/>
      </c>
      <c r="D20" s="26"/>
      <c r="E20" s="27" t="str">
        <f>IF(LEN(P21)=0,"",P21)</f>
        <v/>
      </c>
      <c r="F20" s="12" t="str">
        <f t="shared" ref="F20" si="6">IF(SUM(B21:E21)=0,"",SUM(B21:E21))</f>
        <v/>
      </c>
      <c r="G20" s="13" t="str">
        <f t="shared" ref="G20" si="7">IF(COUNTIF(B21:E21,3)=0,"",COUNTIF(B21:E21,3))</f>
        <v/>
      </c>
      <c r="H20" s="14"/>
      <c r="I20" s="45"/>
      <c r="J20" s="1" t="str">
        <f>A20</f>
        <v>B3</v>
      </c>
      <c r="K20" s="37" t="e">
        <f>A21</f>
        <v>#REF!</v>
      </c>
      <c r="M20" s="46">
        <v>9</v>
      </c>
      <c r="N20" s="54">
        <v>9</v>
      </c>
      <c r="O20" s="48" t="s">
        <v>127</v>
      </c>
      <c r="P20" s="49"/>
      <c r="Q20" s="59" t="str">
        <f t="array" ref="Q20">IFERROR(_xlfn.IFS(P20&gt;T20,3,AND(P20=T20,P20&lt;&gt;0,T20&lt;&gt;0),1,P20&lt;T20,0,P20,""),"")</f>
        <v/>
      </c>
      <c r="R20" s="60" t="s">
        <v>582</v>
      </c>
      <c r="S20" s="61" t="str">
        <f t="array" ref="S20">IFERROR(_xlfn.IFS(T20&gt;P20,3,AND(T20=P20,T20&lt;&gt;0,P20&lt;&gt;0),1,T20&lt;P20,0,T20,""),"")</f>
        <v/>
      </c>
      <c r="T20" s="49"/>
      <c r="U20" s="62" t="s">
        <v>128</v>
      </c>
    </row>
    <row r="21" ht="35.1" customHeight="1" spans="1:21">
      <c r="A21" s="15" t="e">
        <f>VLOOKUP(A20,#REF!,4,0)</f>
        <v>#REF!</v>
      </c>
      <c r="B21" s="24" t="str">
        <f>IF(LEN(S18)=0,"",S18)</f>
        <v/>
      </c>
      <c r="C21" s="15" t="str">
        <f>IF(LEN(S17)=0,"",S17)</f>
        <v/>
      </c>
      <c r="D21" s="28"/>
      <c r="E21" s="29" t="str">
        <f>IF(LEN(Q21)=0,"",Q21)</f>
        <v/>
      </c>
      <c r="F21" s="20"/>
      <c r="G21" s="13"/>
      <c r="H21" s="14"/>
      <c r="I21" s="45"/>
      <c r="J21" s="37"/>
      <c r="K21" s="50"/>
      <c r="M21" s="46">
        <v>2</v>
      </c>
      <c r="N21" s="55">
        <v>2</v>
      </c>
      <c r="O21" s="48" t="s">
        <v>129</v>
      </c>
      <c r="P21" s="49"/>
      <c r="Q21" s="59" t="str">
        <f t="array" ref="Q21">IFERROR(_xlfn.IFS(P21&gt;T21,3,AND(P21=T21,P21&lt;&gt;0,T21&lt;&gt;0),1,P21&lt;T21,0,P21,""),"")</f>
        <v/>
      </c>
      <c r="R21" s="60" t="s">
        <v>582</v>
      </c>
      <c r="S21" s="61" t="str">
        <f t="array" ref="S21">IFERROR(_xlfn.IFS(T21&gt;P21,3,AND(T21=P21,T21&lt;&gt;0,P21&lt;&gt;0),1,T21&lt;P21,0,T21,""),"")</f>
        <v/>
      </c>
      <c r="T21" s="49"/>
      <c r="U21" s="62" t="s">
        <v>130</v>
      </c>
    </row>
    <row r="22" ht="20.1" customHeight="1" spans="1:11">
      <c r="A22" s="5" t="s">
        <v>130</v>
      </c>
      <c r="B22" s="11" t="str">
        <f>IF(LEN(T16)=0,"",T16)</f>
        <v/>
      </c>
      <c r="C22" s="23" t="str">
        <f>IF(LEN(P19)=0,"",P19)</f>
        <v/>
      </c>
      <c r="D22" s="30" t="str">
        <f>IF(LEN(T21)=0,"",T21)</f>
        <v/>
      </c>
      <c r="E22" s="26"/>
      <c r="F22" s="12" t="str">
        <f t="shared" ref="F22" si="8">IF(SUM(B23:E23)=0,"",SUM(B23:E23))</f>
        <v/>
      </c>
      <c r="G22" s="13" t="str">
        <f t="shared" ref="G22" si="9">IF(COUNTIF(B23:E23,3)=0,"",COUNTIF(B23:E23,3))</f>
        <v/>
      </c>
      <c r="H22" s="14"/>
      <c r="I22" s="45"/>
      <c r="J22" s="1" t="str">
        <f>A22</f>
        <v>B4</v>
      </c>
      <c r="K22" s="37" t="e">
        <f>A23</f>
        <v>#REF!</v>
      </c>
    </row>
    <row r="23" ht="35.1" customHeight="1" spans="1:11">
      <c r="A23" s="15" t="e">
        <f>VLOOKUP(A22,#REF!,4,0)</f>
        <v>#REF!</v>
      </c>
      <c r="B23" s="24" t="str">
        <f>IF(LEN(S16)=0,"",S16)</f>
        <v/>
      </c>
      <c r="C23" s="15" t="str">
        <f>IF(LEN(Q19)=0,"",Q19)</f>
        <v/>
      </c>
      <c r="D23" s="15" t="str">
        <f>IF(LEN(S21)=0,"",S21)</f>
        <v/>
      </c>
      <c r="E23" s="28"/>
      <c r="F23" s="20"/>
      <c r="G23" s="13"/>
      <c r="H23" s="14"/>
      <c r="I23" s="45"/>
      <c r="J23" s="37"/>
      <c r="K23" s="50"/>
    </row>
  </sheetData>
  <mergeCells count="44">
    <mergeCell ref="A1:I1"/>
    <mergeCell ref="M1:U1"/>
    <mergeCell ref="A14:I14"/>
    <mergeCell ref="M14:U14"/>
    <mergeCell ref="B3:B4"/>
    <mergeCell ref="B16:B17"/>
    <mergeCell ref="C5:C6"/>
    <mergeCell ref="C18:C19"/>
    <mergeCell ref="D7:D8"/>
    <mergeCell ref="D20:D21"/>
    <mergeCell ref="E9:E10"/>
    <mergeCell ref="E22:E23"/>
    <mergeCell ref="F3:F4"/>
    <mergeCell ref="F5:F6"/>
    <mergeCell ref="F7:F8"/>
    <mergeCell ref="F9:F10"/>
    <mergeCell ref="F16:F17"/>
    <mergeCell ref="F18:F19"/>
    <mergeCell ref="F20:F21"/>
    <mergeCell ref="F22:F23"/>
    <mergeCell ref="G3:G4"/>
    <mergeCell ref="G5:G6"/>
    <mergeCell ref="G7:G8"/>
    <mergeCell ref="G9:G10"/>
    <mergeCell ref="G16:G17"/>
    <mergeCell ref="G18:G19"/>
    <mergeCell ref="G20:G21"/>
    <mergeCell ref="G22:G23"/>
    <mergeCell ref="H3:H4"/>
    <mergeCell ref="H5:H6"/>
    <mergeCell ref="H7:H8"/>
    <mergeCell ref="H9:H10"/>
    <mergeCell ref="H16:H17"/>
    <mergeCell ref="H18:H19"/>
    <mergeCell ref="H20:H21"/>
    <mergeCell ref="H22:H23"/>
    <mergeCell ref="I3:I4"/>
    <mergeCell ref="I5:I6"/>
    <mergeCell ref="I7:I8"/>
    <mergeCell ref="I9:I10"/>
    <mergeCell ref="I16:I17"/>
    <mergeCell ref="I18:I19"/>
    <mergeCell ref="I20:I21"/>
    <mergeCell ref="I22:I23"/>
  </mergeCells>
  <printOptions verticalCentered="1"/>
  <pageMargins left="0.393700787401575" right="0.393700787401575" top="0.393700787401575" bottom="0.393700787401575" header="0" footer="0"/>
  <pageSetup paperSize="9" scale="88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U23"/>
  <sheetViews>
    <sheetView topLeftCell="A4" workbookViewId="0">
      <selection activeCell="I3" sqref="I3:I4"/>
    </sheetView>
  </sheetViews>
  <sheetFormatPr defaultColWidth="9.84761904761905" defaultRowHeight="14.25"/>
  <cols>
    <col min="1" max="1" width="22.7142857142857" style="1" customWidth="1"/>
    <col min="2" max="5" width="8.14285714285714" style="1" customWidth="1"/>
    <col min="6" max="6" width="5.71428571428571" style="1" customWidth="1"/>
    <col min="7" max="7" width="8.57142857142857" style="1" customWidth="1"/>
    <col min="8" max="8" width="7.14285714285714" style="1" customWidth="1"/>
    <col min="9" max="9" width="7" style="1" customWidth="1"/>
    <col min="10" max="10" width="6.14285714285714" style="1" hidden="1" customWidth="1"/>
    <col min="11" max="11" width="5.71428571428571" style="1" hidden="1" customWidth="1"/>
    <col min="12" max="12" width="8.84761904761905" style="1" customWidth="1"/>
    <col min="13" max="13" width="8.28571428571429" style="1" customWidth="1"/>
    <col min="14" max="14" width="9.84761904761905" style="1" hidden="1" customWidth="1"/>
    <col min="15" max="15" width="9.84761904761905" style="1" customWidth="1"/>
    <col min="16" max="16" width="6.57142857142857" style="1" customWidth="1"/>
    <col min="17" max="17" width="5.28571428571429" style="1" customWidth="1"/>
    <col min="18" max="18" width="4.14285714285714" style="1" customWidth="1"/>
    <col min="19" max="19" width="5.28571428571429" style="1" customWidth="1"/>
    <col min="20" max="20" width="6.57142857142857" style="1" customWidth="1"/>
    <col min="21" max="16384" width="9.84761904761905" style="1"/>
  </cols>
  <sheetData>
    <row r="1" ht="31.5" customHeight="1" spans="1:21">
      <c r="A1" s="2" t="s">
        <v>583</v>
      </c>
      <c r="B1" s="2"/>
      <c r="C1" s="2"/>
      <c r="D1" s="2"/>
      <c r="E1" s="2"/>
      <c r="F1" s="2"/>
      <c r="G1" s="2"/>
      <c r="H1" s="2"/>
      <c r="I1" s="2"/>
      <c r="J1" s="38"/>
      <c r="K1" s="39"/>
      <c r="M1" s="40" t="s">
        <v>584</v>
      </c>
      <c r="N1" s="40"/>
      <c r="O1" s="40"/>
      <c r="P1" s="40"/>
      <c r="Q1" s="40"/>
      <c r="R1" s="40"/>
      <c r="S1" s="40"/>
      <c r="T1" s="40"/>
      <c r="U1" s="40"/>
    </row>
    <row r="2" ht="20.1" customHeight="1" spans="1:21">
      <c r="A2" s="3" t="s">
        <v>567</v>
      </c>
      <c r="B2" s="4" t="s">
        <v>123</v>
      </c>
      <c r="C2" s="5" t="s">
        <v>124</v>
      </c>
      <c r="D2" s="5" t="s">
        <v>125</v>
      </c>
      <c r="E2" s="6" t="s">
        <v>126</v>
      </c>
      <c r="F2" s="3" t="s">
        <v>574</v>
      </c>
      <c r="G2" s="3" t="s">
        <v>575</v>
      </c>
      <c r="H2" s="7" t="s">
        <v>576</v>
      </c>
      <c r="I2" s="41" t="s">
        <v>577</v>
      </c>
      <c r="J2" s="42"/>
      <c r="M2" s="43" t="s">
        <v>1</v>
      </c>
      <c r="N2" s="43" t="s">
        <v>578</v>
      </c>
      <c r="O2" s="44" t="s">
        <v>579</v>
      </c>
      <c r="P2" s="43" t="s">
        <v>200</v>
      </c>
      <c r="Q2" s="43" t="s">
        <v>574</v>
      </c>
      <c r="R2" s="43" t="s">
        <v>580</v>
      </c>
      <c r="S2" s="57" t="s">
        <v>574</v>
      </c>
      <c r="T2" s="43" t="s">
        <v>200</v>
      </c>
      <c r="U2" s="58" t="s">
        <v>581</v>
      </c>
    </row>
    <row r="3" ht="20.1" customHeight="1" spans="1:21">
      <c r="A3" s="5" t="s">
        <v>123</v>
      </c>
      <c r="B3" s="8"/>
      <c r="C3" s="9" t="str">
        <f>IF(LEN(P7)=0,"",P7)</f>
        <v/>
      </c>
      <c r="D3" s="10" t="str">
        <f>IF(LEN(P5)=0,"",P5)</f>
        <v/>
      </c>
      <c r="E3" s="11" t="str">
        <f>IF(LEN(P3)=0,"",P3)</f>
        <v/>
      </c>
      <c r="F3" s="12" t="str">
        <f>IF(SUM(B4:E4)=0,"",SUM(B4:E4))</f>
        <v/>
      </c>
      <c r="G3" s="13" t="str">
        <f>IF(COUNTIF(B4:E4,3)=0,"",COUNTIF(B4:E4,3))</f>
        <v/>
      </c>
      <c r="H3" s="14"/>
      <c r="I3" s="45"/>
      <c r="J3" s="1" t="str">
        <f>A3</f>
        <v>A1</v>
      </c>
      <c r="K3" s="37" t="e">
        <f>A4</f>
        <v>#REF!</v>
      </c>
      <c r="M3" s="46">
        <v>5</v>
      </c>
      <c r="N3" s="47">
        <v>5</v>
      </c>
      <c r="O3" s="48" t="s">
        <v>123</v>
      </c>
      <c r="P3" s="49"/>
      <c r="Q3" s="59" t="str">
        <f t="array" ref="Q3">IFERROR(_xlfn.IFS(P3&gt;T3,3,AND(P3=T3,P3&lt;&gt;0,T3&lt;&gt;0),1,P3&lt;T3,0,P3,""),"")</f>
        <v/>
      </c>
      <c r="R3" s="60" t="s">
        <v>582</v>
      </c>
      <c r="S3" s="61" t="str">
        <f t="array" ref="S3">IFERROR(_xlfn.IFS(T3&gt;P3,3,AND(T3=P3,T3&lt;&gt;0,P3&lt;&gt;0),1,T3&lt;P3,0,T3,""),"")</f>
        <v/>
      </c>
      <c r="T3" s="49"/>
      <c r="U3" s="62" t="s">
        <v>126</v>
      </c>
    </row>
    <row r="4" ht="35.1" customHeight="1" spans="1:21">
      <c r="A4" s="15" t="e">
        <f>VLOOKUP(A3,#REF!,4,0)</f>
        <v>#REF!</v>
      </c>
      <c r="B4" s="16"/>
      <c r="C4" s="17" t="str">
        <f>IF(LEN(Q7)=0,"",Q7)</f>
        <v/>
      </c>
      <c r="D4" s="18" t="str">
        <f>IF(LEN(Q5)=0,"",Q5)</f>
        <v/>
      </c>
      <c r="E4" s="19" t="str">
        <f>IF(LEN(Q3)=0,"",Q3)</f>
        <v/>
      </c>
      <c r="F4" s="20"/>
      <c r="G4" s="13"/>
      <c r="H4" s="14"/>
      <c r="I4" s="45"/>
      <c r="J4" s="37"/>
      <c r="K4" s="50"/>
      <c r="M4" s="46">
        <v>4</v>
      </c>
      <c r="N4" s="51">
        <v>4</v>
      </c>
      <c r="O4" s="48" t="s">
        <v>124</v>
      </c>
      <c r="P4" s="49"/>
      <c r="Q4" s="59" t="str">
        <f t="array" ref="Q4">IFERROR(_xlfn.IFS(P4&gt;T4,3,AND(P4=T4,P4&lt;&gt;0,T4&lt;&gt;0),1,P4&lt;T4,0,P4,""),"")</f>
        <v/>
      </c>
      <c r="R4" s="60" t="s">
        <v>582</v>
      </c>
      <c r="S4" s="61" t="str">
        <f t="array" ref="S4">IFERROR(_xlfn.IFS(T4&gt;P4,3,AND(T4=P4,T4&lt;&gt;0,P4&lt;&gt;0),1,T4&lt;P4,0,T4,""),"")</f>
        <v/>
      </c>
      <c r="T4" s="49"/>
      <c r="U4" s="62" t="s">
        <v>125</v>
      </c>
    </row>
    <row r="5" ht="20.1" customHeight="1" spans="1:21">
      <c r="A5" s="5" t="s">
        <v>124</v>
      </c>
      <c r="B5" s="9" t="str">
        <f>IF(LEN(T7)=0,"",T7)</f>
        <v/>
      </c>
      <c r="C5" s="21"/>
      <c r="D5" s="22" t="str">
        <f>IF(LEN(P4)=0,"",P4)</f>
        <v/>
      </c>
      <c r="E5" s="23" t="str">
        <f>IF(LEN(T6)=0,"",T6)</f>
        <v/>
      </c>
      <c r="F5" s="12" t="str">
        <f t="shared" ref="F5" si="0">IF(SUM(B6:E6)=0,"",SUM(B6:E6))</f>
        <v/>
      </c>
      <c r="G5" s="13" t="str">
        <f t="shared" ref="G5" si="1">IF(COUNTIF(B6:E6,3)=0,"",COUNTIF(B6:E6,3))</f>
        <v/>
      </c>
      <c r="H5" s="14"/>
      <c r="I5" s="45"/>
      <c r="J5" s="1" t="str">
        <f>A5</f>
        <v>A2</v>
      </c>
      <c r="K5" s="37" t="e">
        <f>A6</f>
        <v>#REF!</v>
      </c>
      <c r="M5" s="46">
        <v>7</v>
      </c>
      <c r="N5" s="52">
        <v>7</v>
      </c>
      <c r="O5" s="48" t="s">
        <v>123</v>
      </c>
      <c r="P5" s="49"/>
      <c r="Q5" s="59" t="str">
        <f t="array" ref="Q5">IFERROR(_xlfn.IFS(P5&gt;T5,3,AND(P5=T5,P5&lt;&gt;0,T5&lt;&gt;0),1,P5&lt;T5,0,P5,""),"")</f>
        <v/>
      </c>
      <c r="R5" s="60" t="s">
        <v>582</v>
      </c>
      <c r="S5" s="61" t="str">
        <f t="array" ref="S5">IFERROR(_xlfn.IFS(T5&gt;P5,3,AND(T5=P5,T5&lt;&gt;0,P5&lt;&gt;0),1,T5&lt;P5,0,T5,""),"")</f>
        <v/>
      </c>
      <c r="T5" s="49"/>
      <c r="U5" s="62" t="s">
        <v>125</v>
      </c>
    </row>
    <row r="6" ht="35.1" customHeight="1" spans="1:21">
      <c r="A6" s="15" t="e">
        <f>VLOOKUP(A5,#REF!,4,0)</f>
        <v>#REF!</v>
      </c>
      <c r="B6" s="24" t="str">
        <f>IF(LEN(S7)=0,"",S7)</f>
        <v/>
      </c>
      <c r="C6" s="21"/>
      <c r="D6" s="15" t="str">
        <f>IF(LEN(Q4)=0,"",Q4)</f>
        <v/>
      </c>
      <c r="E6" s="25" t="str">
        <f>IF(LEN(S6)=0,"",S6)</f>
        <v/>
      </c>
      <c r="F6" s="20"/>
      <c r="G6" s="13"/>
      <c r="H6" s="14"/>
      <c r="I6" s="45"/>
      <c r="J6" s="37"/>
      <c r="K6" s="50"/>
      <c r="M6" s="46">
        <v>8</v>
      </c>
      <c r="N6" s="53">
        <v>8</v>
      </c>
      <c r="O6" s="48" t="s">
        <v>126</v>
      </c>
      <c r="P6" s="49"/>
      <c r="Q6" s="59" t="str">
        <f t="array" ref="Q6">IFERROR(_xlfn.IFS(P6&gt;T6,3,AND(P6=T6,P6&lt;&gt;0,T6&lt;&gt;0),1,P6&lt;T6,0,P6,""),"")</f>
        <v/>
      </c>
      <c r="R6" s="60" t="s">
        <v>582</v>
      </c>
      <c r="S6" s="61" t="str">
        <f t="array" ref="S6">IFERROR(_xlfn.IFS(T6&gt;P6,3,AND(T6=P6,T6&lt;&gt;0,P6&lt;&gt;0),1,T6&lt;P6,0,T6,""),"")</f>
        <v/>
      </c>
      <c r="T6" s="49"/>
      <c r="U6" s="62" t="s">
        <v>124</v>
      </c>
    </row>
    <row r="7" ht="20.1" customHeight="1" spans="1:21">
      <c r="A7" s="5" t="s">
        <v>125</v>
      </c>
      <c r="B7" s="10" t="str">
        <f>IF(LEN(T5)=0,"",T5)</f>
        <v/>
      </c>
      <c r="C7" s="22" t="str">
        <f>IF(LEN(T4)=0,"",T4)</f>
        <v/>
      </c>
      <c r="D7" s="26"/>
      <c r="E7" s="27" t="str">
        <f>IF(LEN(P8)=0,"",P8)</f>
        <v/>
      </c>
      <c r="F7" s="12" t="str">
        <f t="shared" ref="F7" si="2">IF(SUM(B8:E8)=0,"",SUM(B8:E8))</f>
        <v/>
      </c>
      <c r="G7" s="13" t="str">
        <f t="shared" ref="G7" si="3">IF(COUNTIF(B8:E8,3)=0,"",COUNTIF(B8:E8,3))</f>
        <v/>
      </c>
      <c r="H7" s="14"/>
      <c r="I7" s="45"/>
      <c r="J7" s="1" t="str">
        <f>A7</f>
        <v>A3</v>
      </c>
      <c r="K7" s="37" t="e">
        <f>A8</f>
        <v>#REF!</v>
      </c>
      <c r="M7" s="46">
        <v>9</v>
      </c>
      <c r="N7" s="54">
        <v>9</v>
      </c>
      <c r="O7" s="48" t="s">
        <v>123</v>
      </c>
      <c r="P7" s="49"/>
      <c r="Q7" s="59" t="str">
        <f t="array" ref="Q7">IFERROR(_xlfn.IFS(P7&gt;T7,3,AND(P7=T7,P7&lt;&gt;0,T7&lt;&gt;0),1,P7&lt;T7,0,P7,""),"")</f>
        <v/>
      </c>
      <c r="R7" s="60" t="s">
        <v>582</v>
      </c>
      <c r="S7" s="61" t="str">
        <f t="array" ref="S7">IFERROR(_xlfn.IFS(T7&gt;P7,3,AND(T7=P7,T7&lt;&gt;0,P7&lt;&gt;0),1,T7&lt;P7,0,T7,""),"")</f>
        <v/>
      </c>
      <c r="T7" s="49"/>
      <c r="U7" s="62" t="s">
        <v>124</v>
      </c>
    </row>
    <row r="8" ht="35.1" customHeight="1" spans="1:21">
      <c r="A8" s="15" t="e">
        <f>VLOOKUP(A7,#REF!,4,0)</f>
        <v>#REF!</v>
      </c>
      <c r="B8" s="24" t="str">
        <f>IF(LEN(S5)=0,"",S5)</f>
        <v/>
      </c>
      <c r="C8" s="15" t="str">
        <f>IF(LEN(S4)=0,"",S4)</f>
        <v/>
      </c>
      <c r="D8" s="28"/>
      <c r="E8" s="29" t="str">
        <f>IF(LEN(Q8)=0,"",Q8)</f>
        <v/>
      </c>
      <c r="F8" s="20"/>
      <c r="G8" s="13"/>
      <c r="H8" s="14"/>
      <c r="I8" s="45"/>
      <c r="J8" s="37"/>
      <c r="K8" s="50"/>
      <c r="M8" s="46">
        <v>2</v>
      </c>
      <c r="N8" s="55">
        <v>2</v>
      </c>
      <c r="O8" s="48" t="s">
        <v>125</v>
      </c>
      <c r="P8" s="49"/>
      <c r="Q8" s="59" t="str">
        <f t="array" ref="Q8">IFERROR(_xlfn.IFS(P8&gt;T8,3,AND(P8=T8,P8&lt;&gt;0,T8&lt;&gt;0),1,P8&lt;T8,0,P8,""),"")</f>
        <v/>
      </c>
      <c r="R8" s="60" t="s">
        <v>582</v>
      </c>
      <c r="S8" s="61" t="str">
        <f t="array" ref="S8">IFERROR(_xlfn.IFS(T8&gt;P8,3,AND(T8=P8,T8&lt;&gt;0,P8&lt;&gt;0),1,T8&lt;P8,0,T8,""),"")</f>
        <v/>
      </c>
      <c r="T8" s="49"/>
      <c r="U8" s="62" t="s">
        <v>126</v>
      </c>
    </row>
    <row r="9" ht="20.1" customHeight="1" spans="1:11">
      <c r="A9" s="5" t="s">
        <v>126</v>
      </c>
      <c r="B9" s="11" t="str">
        <f>IF(LEN(T3)=0,"",T3)</f>
        <v/>
      </c>
      <c r="C9" s="23" t="str">
        <f>IF(LEN(P6)=0,"",P6)</f>
        <v/>
      </c>
      <c r="D9" s="30" t="str">
        <f>IF(LEN(T8)=0,"",T8)</f>
        <v/>
      </c>
      <c r="E9" s="26"/>
      <c r="F9" s="12" t="str">
        <f t="shared" ref="F9" si="4">IF(SUM(B10:E10)=0,"",SUM(B10:E10))</f>
        <v/>
      </c>
      <c r="G9" s="13" t="str">
        <f t="shared" ref="G9" si="5">IF(COUNTIF(B10:E10,3)=0,"",COUNTIF(B10:E10,3))</f>
        <v/>
      </c>
      <c r="H9" s="14"/>
      <c r="I9" s="45"/>
      <c r="J9" s="1" t="str">
        <f>A9</f>
        <v>A4</v>
      </c>
      <c r="K9" s="37" t="e">
        <f>A10</f>
        <v>#REF!</v>
      </c>
    </row>
    <row r="10" ht="35.1" customHeight="1" spans="1:11">
      <c r="A10" s="15" t="e">
        <f>VLOOKUP(A9,#REF!,4,0)</f>
        <v>#REF!</v>
      </c>
      <c r="B10" s="24" t="str">
        <f>IF(LEN(S3)=0,"",S3)</f>
        <v/>
      </c>
      <c r="C10" s="15" t="str">
        <f>IF(LEN(Q6)=0,"",Q6)</f>
        <v/>
      </c>
      <c r="D10" s="15" t="str">
        <f>IF(LEN(S8)=0,"",S8)</f>
        <v/>
      </c>
      <c r="E10" s="28"/>
      <c r="F10" s="20"/>
      <c r="G10" s="13"/>
      <c r="H10" s="14"/>
      <c r="I10" s="45"/>
      <c r="J10" s="37"/>
      <c r="K10" s="50"/>
    </row>
    <row r="11" hidden="1" spans="1:11">
      <c r="A11" s="31"/>
      <c r="B11" s="31"/>
      <c r="C11" s="31"/>
      <c r="D11" s="31"/>
      <c r="E11" s="31"/>
      <c r="F11" s="32"/>
      <c r="G11" s="33"/>
      <c r="H11" s="33"/>
      <c r="I11" s="56"/>
      <c r="J11" s="37"/>
      <c r="K11" s="50"/>
    </row>
    <row r="12" hidden="1" spans="1:11">
      <c r="A12" s="31"/>
      <c r="B12" s="31"/>
      <c r="C12" s="31"/>
      <c r="D12" s="31"/>
      <c r="E12" s="31"/>
      <c r="F12" s="32"/>
      <c r="G12" s="33"/>
      <c r="H12" s="33"/>
      <c r="I12" s="56"/>
      <c r="J12" s="37"/>
      <c r="K12" s="50"/>
    </row>
    <row r="13" ht="20.1" customHeight="1" spans="1:11">
      <c r="A13" s="31"/>
      <c r="B13" s="34"/>
      <c r="C13" s="34"/>
      <c r="D13" s="34"/>
      <c r="E13" s="35"/>
      <c r="F13" s="36"/>
      <c r="G13" s="37"/>
      <c r="H13" s="37"/>
      <c r="I13" s="37"/>
      <c r="J13" s="37"/>
      <c r="K13" s="34"/>
    </row>
    <row r="14" ht="31.5" customHeight="1" spans="1:21">
      <c r="A14" s="2" t="s">
        <v>585</v>
      </c>
      <c r="B14" s="2"/>
      <c r="C14" s="2"/>
      <c r="D14" s="2"/>
      <c r="E14" s="2"/>
      <c r="F14" s="2"/>
      <c r="G14" s="2"/>
      <c r="H14" s="2"/>
      <c r="I14" s="2"/>
      <c r="J14" s="38"/>
      <c r="K14" s="39"/>
      <c r="M14" s="40" t="s">
        <v>586</v>
      </c>
      <c r="N14" s="40"/>
      <c r="O14" s="40"/>
      <c r="P14" s="40"/>
      <c r="Q14" s="40"/>
      <c r="R14" s="40"/>
      <c r="S14" s="40"/>
      <c r="T14" s="40"/>
      <c r="U14" s="40"/>
    </row>
    <row r="15" ht="20.1" customHeight="1" spans="1:21">
      <c r="A15" s="3" t="s">
        <v>567</v>
      </c>
      <c r="B15" s="4" t="s">
        <v>127</v>
      </c>
      <c r="C15" s="5" t="s">
        <v>128</v>
      </c>
      <c r="D15" s="5" t="s">
        <v>129</v>
      </c>
      <c r="E15" s="6" t="s">
        <v>130</v>
      </c>
      <c r="F15" s="3" t="s">
        <v>574</v>
      </c>
      <c r="G15" s="3" t="s">
        <v>575</v>
      </c>
      <c r="H15" s="7" t="s">
        <v>576</v>
      </c>
      <c r="I15" s="41" t="s">
        <v>577</v>
      </c>
      <c r="J15" s="42"/>
      <c r="M15" s="43" t="s">
        <v>1</v>
      </c>
      <c r="N15" s="43" t="s">
        <v>578</v>
      </c>
      <c r="O15" s="44" t="s">
        <v>579</v>
      </c>
      <c r="P15" s="43" t="s">
        <v>200</v>
      </c>
      <c r="Q15" s="43" t="s">
        <v>574</v>
      </c>
      <c r="R15" s="43" t="s">
        <v>580</v>
      </c>
      <c r="S15" s="57" t="s">
        <v>574</v>
      </c>
      <c r="T15" s="43" t="s">
        <v>200</v>
      </c>
      <c r="U15" s="58" t="s">
        <v>581</v>
      </c>
    </row>
    <row r="16" ht="20.1" customHeight="1" spans="1:21">
      <c r="A16" s="5" t="s">
        <v>127</v>
      </c>
      <c r="B16" s="8"/>
      <c r="C16" s="9" t="str">
        <f>IF(LEN(P20)=0,"",P20)</f>
        <v/>
      </c>
      <c r="D16" s="10" t="str">
        <f>IF(LEN(P18)=0,"",P18)</f>
        <v/>
      </c>
      <c r="E16" s="11" t="str">
        <f>IF(LEN(P16)=0,"",P16)</f>
        <v/>
      </c>
      <c r="F16" s="12" t="str">
        <f t="shared" ref="F16" si="6">IF(SUM(B17:E17)=0,"",SUM(B17:E17))</f>
        <v/>
      </c>
      <c r="G16" s="13" t="str">
        <f t="shared" ref="G16" si="7">IF(COUNTIF(B17:E17,3)=0,"",COUNTIF(B17:E17,3))</f>
        <v/>
      </c>
      <c r="H16" s="14"/>
      <c r="I16" s="45"/>
      <c r="J16" s="1" t="str">
        <f>A16</f>
        <v>B1</v>
      </c>
      <c r="K16" s="37" t="e">
        <f>A17</f>
        <v>#REF!</v>
      </c>
      <c r="M16" s="46">
        <v>5</v>
      </c>
      <c r="N16" s="47">
        <v>5</v>
      </c>
      <c r="O16" s="48" t="s">
        <v>127</v>
      </c>
      <c r="P16" s="49"/>
      <c r="Q16" s="59" t="str">
        <f t="array" ref="Q16">IFERROR(_xlfn.IFS(P16&gt;T16,3,AND(P16=T16,P16&lt;&gt;0,T16&lt;&gt;0),1,P16&lt;T16,0,P16,""),"")</f>
        <v/>
      </c>
      <c r="R16" s="60" t="s">
        <v>582</v>
      </c>
      <c r="S16" s="61" t="str">
        <f t="array" ref="S16">IFERROR(_xlfn.IFS(T16&gt;P16,3,AND(T16=P16,T16&lt;&gt;0,P16&lt;&gt;0),1,T16&lt;P16,0,T16,""),"")</f>
        <v/>
      </c>
      <c r="T16" s="49"/>
      <c r="U16" s="62" t="s">
        <v>130</v>
      </c>
    </row>
    <row r="17" ht="35.1" customHeight="1" spans="1:21">
      <c r="A17" s="15" t="e">
        <f>VLOOKUP(A16,#REF!,4,0)</f>
        <v>#REF!</v>
      </c>
      <c r="B17" s="16"/>
      <c r="C17" s="17" t="str">
        <f>IF(LEN(Q20)=0,"",Q20)</f>
        <v/>
      </c>
      <c r="D17" s="18" t="str">
        <f>IF(LEN(Q18)=0,"",Q18)</f>
        <v/>
      </c>
      <c r="E17" s="19" t="str">
        <f>IF(LEN(Q16)=0,"",Q16)</f>
        <v/>
      </c>
      <c r="F17" s="20"/>
      <c r="G17" s="13"/>
      <c r="H17" s="14"/>
      <c r="I17" s="45"/>
      <c r="J17" s="37"/>
      <c r="K17" s="50"/>
      <c r="M17" s="46">
        <v>4</v>
      </c>
      <c r="N17" s="51">
        <v>4</v>
      </c>
      <c r="O17" s="48" t="s">
        <v>128</v>
      </c>
      <c r="P17" s="49"/>
      <c r="Q17" s="59" t="str">
        <f t="array" ref="Q17">IFERROR(_xlfn.IFS(P17&gt;T17,3,AND(P17=T17,P17&lt;&gt;0,T17&lt;&gt;0),1,P17&lt;T17,0,P17,""),"")</f>
        <v/>
      </c>
      <c r="R17" s="60" t="s">
        <v>582</v>
      </c>
      <c r="S17" s="61" t="str">
        <f t="array" ref="S17">IFERROR(_xlfn.IFS(T17&gt;P17,3,AND(T17=P17,T17&lt;&gt;0,P17&lt;&gt;0),1,T17&lt;P17,0,T17,""),"")</f>
        <v/>
      </c>
      <c r="T17" s="49"/>
      <c r="U17" s="62" t="s">
        <v>129</v>
      </c>
    </row>
    <row r="18" ht="20.1" customHeight="1" spans="1:21">
      <c r="A18" s="5" t="s">
        <v>128</v>
      </c>
      <c r="B18" s="9" t="str">
        <f>IF(LEN(T20)=0,"",T20)</f>
        <v/>
      </c>
      <c r="C18" s="21"/>
      <c r="D18" s="22" t="str">
        <f>IF(LEN(P17)=0,"",P17)</f>
        <v/>
      </c>
      <c r="E18" s="23" t="str">
        <f>IF(LEN(T19)=0,"",T19)</f>
        <v/>
      </c>
      <c r="F18" s="12" t="str">
        <f t="shared" ref="F18" si="8">IF(SUM(B19:E19)=0,"",SUM(B19:E19))</f>
        <v/>
      </c>
      <c r="G18" s="13" t="str">
        <f t="shared" ref="G18" si="9">IF(COUNTIF(B19:E19,3)=0,"",COUNTIF(B19:E19,3))</f>
        <v/>
      </c>
      <c r="H18" s="14"/>
      <c r="I18" s="45"/>
      <c r="J18" s="1" t="str">
        <f>A18</f>
        <v>B2</v>
      </c>
      <c r="K18" s="37" t="e">
        <f>A19</f>
        <v>#REF!</v>
      </c>
      <c r="M18" s="46">
        <v>7</v>
      </c>
      <c r="N18" s="52">
        <v>7</v>
      </c>
      <c r="O18" s="48" t="s">
        <v>127</v>
      </c>
      <c r="P18" s="49"/>
      <c r="Q18" s="59" t="str">
        <f t="array" ref="Q18">IFERROR(_xlfn.IFS(P18&gt;T18,3,AND(P18=T18,P18&lt;&gt;0,T18&lt;&gt;0),1,P18&lt;T18,0,P18,""),"")</f>
        <v/>
      </c>
      <c r="R18" s="60" t="s">
        <v>582</v>
      </c>
      <c r="S18" s="61" t="str">
        <f t="array" ref="S18">IFERROR(_xlfn.IFS(T18&gt;P18,3,AND(T18=P18,T18&lt;&gt;0,P18&lt;&gt;0),1,T18&lt;P18,0,T18,""),"")</f>
        <v/>
      </c>
      <c r="T18" s="49"/>
      <c r="U18" s="62" t="s">
        <v>129</v>
      </c>
    </row>
    <row r="19" ht="35.1" customHeight="1" spans="1:21">
      <c r="A19" s="15" t="e">
        <f>VLOOKUP(A18,#REF!,4,0)</f>
        <v>#REF!</v>
      </c>
      <c r="B19" s="24" t="str">
        <f>IF(LEN(S20)=0,"",S20)</f>
        <v/>
      </c>
      <c r="C19" s="21"/>
      <c r="D19" s="15" t="str">
        <f>IF(LEN(Q17)=0,"",Q17)</f>
        <v/>
      </c>
      <c r="E19" s="25" t="str">
        <f>IF(LEN(S19)=0,"",S19)</f>
        <v/>
      </c>
      <c r="F19" s="20"/>
      <c r="G19" s="13"/>
      <c r="H19" s="14"/>
      <c r="I19" s="45"/>
      <c r="J19" s="37"/>
      <c r="K19" s="50"/>
      <c r="M19" s="46">
        <v>8</v>
      </c>
      <c r="N19" s="53">
        <v>8</v>
      </c>
      <c r="O19" s="48" t="s">
        <v>130</v>
      </c>
      <c r="P19" s="49"/>
      <c r="Q19" s="59" t="str">
        <f t="array" ref="Q19">IFERROR(_xlfn.IFS(P19&gt;T19,3,AND(P19=T19,P19&lt;&gt;0,T19&lt;&gt;0),1,P19&lt;T19,0,P19,""),"")</f>
        <v/>
      </c>
      <c r="R19" s="60" t="s">
        <v>582</v>
      </c>
      <c r="S19" s="61" t="str">
        <f t="array" ref="S19">IFERROR(_xlfn.IFS(T19&gt;P19,3,AND(T19=P19,T19&lt;&gt;0,P19&lt;&gt;0),1,T19&lt;P19,0,T19,""),"")</f>
        <v/>
      </c>
      <c r="T19" s="49"/>
      <c r="U19" s="62" t="s">
        <v>128</v>
      </c>
    </row>
    <row r="20" ht="20.1" customHeight="1" spans="1:21">
      <c r="A20" s="5" t="s">
        <v>129</v>
      </c>
      <c r="B20" s="10" t="str">
        <f>IF(LEN(T18)=0,"",T18)</f>
        <v/>
      </c>
      <c r="C20" s="22" t="str">
        <f>IF(LEN(T17)=0,"",T17)</f>
        <v/>
      </c>
      <c r="D20" s="26"/>
      <c r="E20" s="27" t="str">
        <f>IF(LEN(P21)=0,"",P21)</f>
        <v/>
      </c>
      <c r="F20" s="12" t="str">
        <f t="shared" ref="F20" si="10">IF(SUM(B21:E21)=0,"",SUM(B21:E21))</f>
        <v/>
      </c>
      <c r="G20" s="13" t="str">
        <f t="shared" ref="G20" si="11">IF(COUNTIF(B21:E21,3)=0,"",COUNTIF(B21:E21,3))</f>
        <v/>
      </c>
      <c r="H20" s="14"/>
      <c r="I20" s="45"/>
      <c r="J20" s="1" t="str">
        <f>A20</f>
        <v>B3</v>
      </c>
      <c r="K20" s="37" t="e">
        <f>A21</f>
        <v>#REF!</v>
      </c>
      <c r="M20" s="46">
        <v>9</v>
      </c>
      <c r="N20" s="54">
        <v>9</v>
      </c>
      <c r="O20" s="48" t="s">
        <v>127</v>
      </c>
      <c r="P20" s="49"/>
      <c r="Q20" s="59" t="str">
        <f t="array" ref="Q20">IFERROR(_xlfn.IFS(P20&gt;T20,3,AND(P20=T20,P20&lt;&gt;0,T20&lt;&gt;0),1,P20&lt;T20,0,P20,""),"")</f>
        <v/>
      </c>
      <c r="R20" s="60" t="s">
        <v>582</v>
      </c>
      <c r="S20" s="61" t="str">
        <f t="array" ref="S20">IFERROR(_xlfn.IFS(T20&gt;P20,3,AND(T20=P20,T20&lt;&gt;0,P20&lt;&gt;0),1,T20&lt;P20,0,T20,""),"")</f>
        <v/>
      </c>
      <c r="T20" s="49"/>
      <c r="U20" s="62" t="s">
        <v>128</v>
      </c>
    </row>
    <row r="21" ht="35.1" customHeight="1" spans="1:21">
      <c r="A21" s="15" t="e">
        <f>VLOOKUP(A20,#REF!,4,0)</f>
        <v>#REF!</v>
      </c>
      <c r="B21" s="24" t="str">
        <f>IF(LEN(S18)=0,"",S18)</f>
        <v/>
      </c>
      <c r="C21" s="15" t="str">
        <f>IF(LEN(S17)=0,"",S17)</f>
        <v/>
      </c>
      <c r="D21" s="28"/>
      <c r="E21" s="29" t="str">
        <f>IF(LEN(Q21)=0,"",Q21)</f>
        <v/>
      </c>
      <c r="F21" s="20"/>
      <c r="G21" s="13"/>
      <c r="H21" s="14"/>
      <c r="I21" s="45"/>
      <c r="J21" s="37"/>
      <c r="K21" s="50"/>
      <c r="M21" s="46">
        <v>2</v>
      </c>
      <c r="N21" s="55">
        <v>2</v>
      </c>
      <c r="O21" s="48" t="s">
        <v>129</v>
      </c>
      <c r="P21" s="49"/>
      <c r="Q21" s="59" t="str">
        <f t="array" ref="Q21">IFERROR(_xlfn.IFS(P21&gt;T21,3,AND(P21=T21,P21&lt;&gt;0,T21&lt;&gt;0),1,P21&lt;T21,0,P21,""),"")</f>
        <v/>
      </c>
      <c r="R21" s="60" t="s">
        <v>582</v>
      </c>
      <c r="S21" s="61" t="str">
        <f t="array" ref="S21">IFERROR(_xlfn.IFS(T21&gt;P21,3,AND(T21=P21,T21&lt;&gt;0,P21&lt;&gt;0),1,T21&lt;P21,0,T21,""),"")</f>
        <v/>
      </c>
      <c r="T21" s="49"/>
      <c r="U21" s="62" t="s">
        <v>130</v>
      </c>
    </row>
    <row r="22" ht="20.1" customHeight="1" spans="1:11">
      <c r="A22" s="5" t="s">
        <v>130</v>
      </c>
      <c r="B22" s="11" t="str">
        <f>IF(LEN(T16)=0,"",T16)</f>
        <v/>
      </c>
      <c r="C22" s="23" t="str">
        <f>IF(LEN(P19)=0,"",P19)</f>
        <v/>
      </c>
      <c r="D22" s="30" t="str">
        <f>IF(LEN(T21)=0,"",T21)</f>
        <v/>
      </c>
      <c r="E22" s="26"/>
      <c r="F22" s="12" t="str">
        <f t="shared" ref="F22" si="12">IF(SUM(B23:E23)=0,"",SUM(B23:E23))</f>
        <v/>
      </c>
      <c r="G22" s="13" t="str">
        <f t="shared" ref="G22" si="13">IF(COUNTIF(B23:E23,3)=0,"",COUNTIF(B23:E23,3))</f>
        <v/>
      </c>
      <c r="H22" s="14"/>
      <c r="I22" s="45"/>
      <c r="J22" s="1" t="str">
        <f>A22</f>
        <v>B4</v>
      </c>
      <c r="K22" s="37" t="e">
        <f>A23</f>
        <v>#REF!</v>
      </c>
    </row>
    <row r="23" ht="35.1" customHeight="1" spans="1:11">
      <c r="A23" s="15" t="e">
        <f>VLOOKUP(A22,#REF!,4,0)</f>
        <v>#REF!</v>
      </c>
      <c r="B23" s="24" t="str">
        <f>IF(LEN(S16)=0,"",S16)</f>
        <v/>
      </c>
      <c r="C23" s="15" t="str">
        <f>IF(LEN(Q19)=0,"",Q19)</f>
        <v/>
      </c>
      <c r="D23" s="15" t="str">
        <f>IF(LEN(S21)=0,"",S21)</f>
        <v/>
      </c>
      <c r="E23" s="28"/>
      <c r="F23" s="20"/>
      <c r="G23" s="13"/>
      <c r="H23" s="14"/>
      <c r="I23" s="45"/>
      <c r="J23" s="37"/>
      <c r="K23" s="50"/>
    </row>
  </sheetData>
  <mergeCells count="44">
    <mergeCell ref="A1:I1"/>
    <mergeCell ref="M1:U1"/>
    <mergeCell ref="A14:I14"/>
    <mergeCell ref="M14:U14"/>
    <mergeCell ref="B3:B4"/>
    <mergeCell ref="B16:B17"/>
    <mergeCell ref="C5:C6"/>
    <mergeCell ref="C18:C19"/>
    <mergeCell ref="D7:D8"/>
    <mergeCell ref="D20:D21"/>
    <mergeCell ref="E9:E10"/>
    <mergeCell ref="E22:E23"/>
    <mergeCell ref="F3:F4"/>
    <mergeCell ref="F5:F6"/>
    <mergeCell ref="F7:F8"/>
    <mergeCell ref="F9:F10"/>
    <mergeCell ref="F16:F17"/>
    <mergeCell ref="F18:F19"/>
    <mergeCell ref="F20:F21"/>
    <mergeCell ref="F22:F23"/>
    <mergeCell ref="G3:G4"/>
    <mergeCell ref="G5:G6"/>
    <mergeCell ref="G7:G8"/>
    <mergeCell ref="G9:G10"/>
    <mergeCell ref="G16:G17"/>
    <mergeCell ref="G18:G19"/>
    <mergeCell ref="G20:G21"/>
    <mergeCell ref="G22:G23"/>
    <mergeCell ref="H3:H4"/>
    <mergeCell ref="H5:H6"/>
    <mergeCell ref="H7:H8"/>
    <mergeCell ref="H9:H10"/>
    <mergeCell ref="H16:H17"/>
    <mergeCell ref="H18:H19"/>
    <mergeCell ref="H20:H21"/>
    <mergeCell ref="H22:H23"/>
    <mergeCell ref="I3:I4"/>
    <mergeCell ref="I5:I6"/>
    <mergeCell ref="I7:I8"/>
    <mergeCell ref="I9:I10"/>
    <mergeCell ref="I16:I17"/>
    <mergeCell ref="I18:I19"/>
    <mergeCell ref="I20:I21"/>
    <mergeCell ref="I22:I23"/>
  </mergeCells>
  <printOptions verticalCentered="1"/>
  <pageMargins left="0.393700787401575" right="0.393700787401575" top="0.393700787401575" bottom="0.393700787401575" header="0" footer="0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28"/>
  <sheetViews>
    <sheetView zoomScale="70" zoomScaleNormal="70" workbookViewId="0">
      <selection activeCell="I4" sqref="I4"/>
    </sheetView>
  </sheetViews>
  <sheetFormatPr defaultColWidth="9.14285714285714" defaultRowHeight="12.75" outlineLevelCol="2"/>
  <cols>
    <col min="1" max="1" width="13" style="84" customWidth="1"/>
    <col min="2" max="2" width="69.847619047619" style="85" customWidth="1"/>
    <col min="3" max="3" width="31.5714285714286" style="84" customWidth="1"/>
    <col min="4" max="16384" width="9.14285714285714" style="249"/>
  </cols>
  <sheetData>
    <row r="1" s="248" customFormat="1" ht="48" customHeight="1" spans="1:3">
      <c r="A1" s="250" t="s">
        <v>123</v>
      </c>
      <c r="B1" s="251" t="s">
        <v>75</v>
      </c>
      <c r="C1" s="251" t="s">
        <v>77</v>
      </c>
    </row>
    <row r="2" s="248" customFormat="1" ht="48" customHeight="1" spans="1:3">
      <c r="A2" s="250" t="s">
        <v>124</v>
      </c>
      <c r="B2" s="251" t="s">
        <v>94</v>
      </c>
      <c r="C2" s="251" t="s">
        <v>95</v>
      </c>
    </row>
    <row r="3" s="248" customFormat="1" ht="48" customHeight="1" spans="1:3">
      <c r="A3" s="250" t="s">
        <v>125</v>
      </c>
      <c r="B3" s="251" t="s">
        <v>54</v>
      </c>
      <c r="C3" s="251" t="s">
        <v>56</v>
      </c>
    </row>
    <row r="4" s="248" customFormat="1" ht="48" customHeight="1" spans="1:3">
      <c r="A4" s="250" t="s">
        <v>126</v>
      </c>
      <c r="B4" s="251" t="s">
        <v>33</v>
      </c>
      <c r="C4" s="251" t="s">
        <v>35</v>
      </c>
    </row>
    <row r="5" s="248" customFormat="1" ht="48" customHeight="1" spans="1:3">
      <c r="A5" s="250" t="s">
        <v>127</v>
      </c>
      <c r="B5" s="251" t="s">
        <v>10</v>
      </c>
      <c r="C5" s="251" t="s">
        <v>12</v>
      </c>
    </row>
    <row r="6" s="248" customFormat="1" ht="48" customHeight="1" spans="1:3">
      <c r="A6" s="250" t="s">
        <v>128</v>
      </c>
      <c r="B6" s="251" t="s">
        <v>59</v>
      </c>
      <c r="C6" s="251" t="s">
        <v>61</v>
      </c>
    </row>
    <row r="7" s="248" customFormat="1" ht="48" customHeight="1" spans="1:3">
      <c r="A7" s="250" t="s">
        <v>129</v>
      </c>
      <c r="B7" s="251" t="s">
        <v>119</v>
      </c>
      <c r="C7" s="251" t="s">
        <v>121</v>
      </c>
    </row>
    <row r="8" s="248" customFormat="1" ht="48" customHeight="1" spans="1:3">
      <c r="A8" s="250" t="s">
        <v>130</v>
      </c>
      <c r="B8" s="251" t="s">
        <v>50</v>
      </c>
      <c r="C8" s="251" t="s">
        <v>51</v>
      </c>
    </row>
    <row r="9" s="248" customFormat="1" ht="48" customHeight="1" spans="1:3">
      <c r="A9" s="250" t="s">
        <v>131</v>
      </c>
      <c r="B9" s="251" t="s">
        <v>22</v>
      </c>
      <c r="C9" s="251" t="s">
        <v>24</v>
      </c>
    </row>
    <row r="10" s="248" customFormat="1" ht="48" customHeight="1" spans="1:3">
      <c r="A10" s="250" t="s">
        <v>132</v>
      </c>
      <c r="B10" s="251" t="s">
        <v>133</v>
      </c>
      <c r="C10" s="251" t="s">
        <v>117</v>
      </c>
    </row>
    <row r="11" s="248" customFormat="1" ht="48" customHeight="1" spans="1:3">
      <c r="A11" s="250" t="s">
        <v>134</v>
      </c>
      <c r="B11" s="251" t="s">
        <v>79</v>
      </c>
      <c r="C11" s="251" t="s">
        <v>80</v>
      </c>
    </row>
    <row r="12" s="248" customFormat="1" ht="48" customHeight="1" spans="1:3">
      <c r="A12" s="250" t="s">
        <v>135</v>
      </c>
      <c r="B12" s="251" t="s">
        <v>31</v>
      </c>
      <c r="C12" s="251" t="s">
        <v>32</v>
      </c>
    </row>
    <row r="13" s="248" customFormat="1" ht="48" customHeight="1" spans="1:3">
      <c r="A13" s="250" t="s">
        <v>136</v>
      </c>
      <c r="B13" s="251" t="s">
        <v>107</v>
      </c>
      <c r="C13" s="251" t="s">
        <v>109</v>
      </c>
    </row>
    <row r="14" ht="48" customHeight="1" spans="1:3">
      <c r="A14" s="250" t="s">
        <v>137</v>
      </c>
      <c r="B14" s="251" t="s">
        <v>64</v>
      </c>
      <c r="C14" s="251" t="s">
        <v>66</v>
      </c>
    </row>
    <row r="15" ht="48" customHeight="1" spans="1:3">
      <c r="A15" s="250" t="s">
        <v>138</v>
      </c>
      <c r="B15" s="251" t="s">
        <v>91</v>
      </c>
      <c r="C15" s="251" t="s">
        <v>92</v>
      </c>
    </row>
    <row r="16" ht="48" customHeight="1" spans="1:3">
      <c r="A16" s="250" t="s">
        <v>139</v>
      </c>
      <c r="B16" s="251" t="s">
        <v>37</v>
      </c>
      <c r="C16" s="251" t="s">
        <v>38</v>
      </c>
    </row>
    <row r="17" ht="48" customHeight="1" spans="1:3">
      <c r="A17" s="250" t="s">
        <v>140</v>
      </c>
      <c r="B17" s="251" t="s">
        <v>18</v>
      </c>
      <c r="C17" s="251" t="s">
        <v>20</v>
      </c>
    </row>
    <row r="18" ht="48" customHeight="1" spans="1:3">
      <c r="A18" s="250" t="s">
        <v>141</v>
      </c>
      <c r="B18" s="251" t="s">
        <v>27</v>
      </c>
      <c r="C18" s="251" t="s">
        <v>29</v>
      </c>
    </row>
    <row r="19" ht="48" customHeight="1" spans="1:3">
      <c r="A19" s="250" t="s">
        <v>142</v>
      </c>
      <c r="B19" s="251" t="s">
        <v>87</v>
      </c>
      <c r="C19" s="251" t="s">
        <v>89</v>
      </c>
    </row>
    <row r="20" ht="48" customHeight="1" spans="1:3">
      <c r="A20" s="250" t="s">
        <v>143</v>
      </c>
      <c r="B20" s="251" t="s">
        <v>68</v>
      </c>
      <c r="C20" s="251" t="s">
        <v>69</v>
      </c>
    </row>
    <row r="21" ht="48" customHeight="1" spans="1:3">
      <c r="A21" s="250" t="s">
        <v>144</v>
      </c>
      <c r="B21" s="251" t="s">
        <v>98</v>
      </c>
      <c r="C21" s="251" t="s">
        <v>100</v>
      </c>
    </row>
    <row r="22" ht="48" customHeight="1" spans="1:3">
      <c r="A22" s="250" t="s">
        <v>145</v>
      </c>
      <c r="B22" s="251" t="s">
        <v>102</v>
      </c>
      <c r="C22" s="251" t="s">
        <v>104</v>
      </c>
    </row>
    <row r="23" ht="48" customHeight="1" spans="1:3">
      <c r="A23" s="250" t="s">
        <v>146</v>
      </c>
      <c r="B23" s="251" t="s">
        <v>46</v>
      </c>
      <c r="C23" s="251" t="s">
        <v>48</v>
      </c>
    </row>
    <row r="24" ht="48" customHeight="1" spans="1:3">
      <c r="A24" s="250" t="s">
        <v>147</v>
      </c>
      <c r="B24" s="251" t="s">
        <v>14</v>
      </c>
      <c r="C24" s="251" t="s">
        <v>15</v>
      </c>
    </row>
    <row r="25" ht="48" customHeight="1" spans="1:3">
      <c r="A25" s="250" t="s">
        <v>148</v>
      </c>
      <c r="B25" s="251" t="s">
        <v>83</v>
      </c>
      <c r="C25" s="251" t="s">
        <v>85</v>
      </c>
    </row>
    <row r="26" ht="48" customHeight="1" spans="1:3">
      <c r="A26" s="250" t="s">
        <v>149</v>
      </c>
      <c r="B26" s="251" t="s">
        <v>111</v>
      </c>
      <c r="C26" s="251" t="s">
        <v>112</v>
      </c>
    </row>
    <row r="27" ht="48" customHeight="1" spans="1:3">
      <c r="A27" s="250" t="s">
        <v>150</v>
      </c>
      <c r="B27" s="251" t="s">
        <v>41</v>
      </c>
      <c r="C27" s="251" t="s">
        <v>43</v>
      </c>
    </row>
    <row r="28" ht="48" customHeight="1" spans="1:3">
      <c r="A28" s="250" t="s">
        <v>151</v>
      </c>
      <c r="B28" s="251" t="s">
        <v>70</v>
      </c>
      <c r="C28" s="251" t="s">
        <v>72</v>
      </c>
    </row>
  </sheetData>
  <printOptions horizontalCentered="1"/>
  <pageMargins left="0.393700787401575" right="0.393700787401575" top="0.393700787401575" bottom="0.393700787401575" header="0" footer="0.511811023622047"/>
  <pageSetup paperSize="9" scale="12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zoomScale="70" zoomScaleNormal="70" workbookViewId="0">
      <selection activeCell="I4" sqref="I4"/>
    </sheetView>
  </sheetViews>
  <sheetFormatPr defaultColWidth="9.14285714285714" defaultRowHeight="13.5" outlineLevelRow="3" outlineLevelCol="4"/>
  <cols>
    <col min="1" max="5" width="30.4285714285714" style="244" customWidth="1"/>
    <col min="6" max="7" width="9.14285714285714" style="245"/>
    <col min="8" max="16384" width="9.14285714285714" style="246"/>
  </cols>
  <sheetData>
    <row r="1" ht="145.15" customHeight="1" spans="1:5">
      <c r="A1" s="247" t="s">
        <v>152</v>
      </c>
      <c r="B1" s="247" t="s">
        <v>153</v>
      </c>
      <c r="C1" s="247" t="s">
        <v>154</v>
      </c>
      <c r="D1" s="247" t="s">
        <v>155</v>
      </c>
      <c r="E1" s="247" t="s">
        <v>156</v>
      </c>
    </row>
    <row r="2" ht="145.15" customHeight="1" spans="1:5">
      <c r="A2" s="247" t="s">
        <v>157</v>
      </c>
      <c r="B2" s="247" t="s">
        <v>158</v>
      </c>
      <c r="C2" s="247" t="s">
        <v>159</v>
      </c>
      <c r="D2" s="247" t="s">
        <v>160</v>
      </c>
      <c r="E2" s="247" t="s">
        <v>161</v>
      </c>
    </row>
    <row r="3" ht="145.15" customHeight="1" spans="1:5">
      <c r="A3" s="247" t="s">
        <v>162</v>
      </c>
      <c r="B3" s="247" t="s">
        <v>163</v>
      </c>
      <c r="C3" s="247" t="s">
        <v>164</v>
      </c>
      <c r="D3" s="247" t="s">
        <v>165</v>
      </c>
      <c r="E3" s="247" t="s">
        <v>166</v>
      </c>
    </row>
    <row r="4" ht="145.15" customHeight="1" spans="1:5">
      <c r="A4" s="247" t="s">
        <v>166</v>
      </c>
      <c r="B4" s="247" t="s">
        <v>166</v>
      </c>
      <c r="C4" s="247" t="s">
        <v>166</v>
      </c>
      <c r="D4" s="247" t="s">
        <v>166</v>
      </c>
      <c r="E4" s="247" t="s">
        <v>166</v>
      </c>
    </row>
  </sheetData>
  <printOptions horizontalCentered="1" verticalCentered="1"/>
  <pageMargins left="0.393700787401575" right="0.393700787401575" top="0.393700787401575" bottom="0.393700787401575" header="0" footer="0"/>
  <pageSetup paperSize="9" scale="93" orientation="landscape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5"/>
  <sheetViews>
    <sheetView workbookViewId="0">
      <selection activeCell="I4" sqref="I4"/>
    </sheetView>
  </sheetViews>
  <sheetFormatPr defaultColWidth="9.71428571428571" defaultRowHeight="14.25"/>
  <cols>
    <col min="1" max="7" width="9.71428571428571" style="161"/>
    <col min="8" max="8" width="13.7142857142857" style="161" customWidth="1"/>
    <col min="9" max="16384" width="9.71428571428571" style="161"/>
  </cols>
  <sheetData>
    <row r="1" ht="48" customHeight="1" spans="1:15">
      <c r="A1" s="236" t="s">
        <v>167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</row>
    <row r="2" ht="36.95" customHeight="1" spans="1:5">
      <c r="A2" s="163" t="s">
        <v>168</v>
      </c>
      <c r="B2" s="163"/>
      <c r="C2" s="163"/>
      <c r="D2" s="163"/>
      <c r="E2" s="164"/>
    </row>
    <row r="3" ht="20.25" spans="4:15">
      <c r="D3" s="165" t="s">
        <v>169</v>
      </c>
      <c r="E3" s="165"/>
      <c r="F3" s="165"/>
      <c r="G3" s="165"/>
      <c r="H3" s="165"/>
      <c r="I3" s="165"/>
      <c r="N3" s="165"/>
      <c r="O3" s="165"/>
    </row>
    <row r="4" ht="17.1" customHeight="1" spans="2:16">
      <c r="B4" s="166" t="s">
        <v>170</v>
      </c>
      <c r="C4" s="166"/>
      <c r="D4" s="166"/>
      <c r="E4" s="166"/>
      <c r="H4" s="205">
        <v>1</v>
      </c>
      <c r="I4" s="193"/>
      <c r="J4" s="193"/>
      <c r="K4" s="193"/>
      <c r="L4" s="193"/>
      <c r="M4" s="193"/>
      <c r="N4" s="193"/>
      <c r="O4" s="193"/>
      <c r="P4" s="193"/>
    </row>
    <row r="5" spans="2:16">
      <c r="B5" s="166"/>
      <c r="C5" s="166"/>
      <c r="D5" s="166"/>
      <c r="E5" s="166"/>
      <c r="H5" s="205"/>
      <c r="I5" s="211"/>
      <c r="J5" s="195"/>
      <c r="K5" s="193"/>
      <c r="L5" s="193"/>
      <c r="M5" s="193"/>
      <c r="N5" s="193"/>
      <c r="O5" s="193"/>
      <c r="P5" s="193"/>
    </row>
    <row r="6" ht="17.1" customHeight="1" spans="7:16">
      <c r="G6" s="188"/>
      <c r="H6" s="237" t="s">
        <v>171</v>
      </c>
      <c r="I6" s="239"/>
      <c r="J6" s="232"/>
      <c r="K6" s="211"/>
      <c r="L6" s="195"/>
      <c r="M6" s="193"/>
      <c r="N6" s="193"/>
      <c r="O6" s="193"/>
      <c r="P6" s="193"/>
    </row>
    <row r="7" ht="15" customHeight="1" spans="7:16">
      <c r="G7" s="171"/>
      <c r="H7" s="238"/>
      <c r="I7" s="211"/>
      <c r="J7" s="193"/>
      <c r="K7" s="193"/>
      <c r="L7" s="240"/>
      <c r="M7" s="222"/>
      <c r="N7" s="193"/>
      <c r="O7" s="193"/>
      <c r="P7" s="193"/>
    </row>
    <row r="8" ht="17.1" customHeight="1" spans="5:16">
      <c r="E8" s="172"/>
      <c r="F8" s="173"/>
      <c r="G8" s="174"/>
      <c r="H8" s="205">
        <v>3</v>
      </c>
      <c r="I8" s="193"/>
      <c r="J8" s="193"/>
      <c r="K8" s="193"/>
      <c r="L8" s="195"/>
      <c r="M8" s="207"/>
      <c r="N8" s="193"/>
      <c r="O8" s="193"/>
      <c r="P8" s="193"/>
    </row>
    <row r="9" ht="15" spans="5:16">
      <c r="E9" s="175"/>
      <c r="G9" s="176"/>
      <c r="H9" s="205"/>
      <c r="I9" s="213"/>
      <c r="J9" s="193"/>
      <c r="K9" s="193"/>
      <c r="L9" s="195"/>
      <c r="M9" s="207"/>
      <c r="N9" s="193"/>
      <c r="O9" s="193"/>
      <c r="P9" s="193"/>
    </row>
    <row r="10" ht="17.1" customHeight="1" spans="5:16">
      <c r="E10" s="175"/>
      <c r="G10" s="177"/>
      <c r="H10" s="216">
        <v>4</v>
      </c>
      <c r="I10" s="210"/>
      <c r="J10" s="211"/>
      <c r="K10" s="211"/>
      <c r="L10" s="193"/>
      <c r="M10" s="207"/>
      <c r="N10" s="193"/>
      <c r="O10" s="193"/>
      <c r="P10" s="193"/>
    </row>
    <row r="11" ht="15" spans="5:16">
      <c r="E11" s="175"/>
      <c r="G11" s="170"/>
      <c r="H11" s="205"/>
      <c r="I11" s="211"/>
      <c r="J11" s="193"/>
      <c r="K11" s="193"/>
      <c r="L11" s="193"/>
      <c r="M11" s="207"/>
      <c r="N11" s="193"/>
      <c r="O11" s="193"/>
      <c r="P11" s="193"/>
    </row>
    <row r="12" ht="17.1" customHeight="1" spans="3:16">
      <c r="C12" s="172"/>
      <c r="D12" s="173"/>
      <c r="E12" s="179"/>
      <c r="G12" s="170"/>
      <c r="H12" s="205">
        <v>5</v>
      </c>
      <c r="I12" s="193"/>
      <c r="J12" s="193"/>
      <c r="K12" s="193"/>
      <c r="L12" s="193"/>
      <c r="M12" s="212"/>
      <c r="N12" s="211"/>
      <c r="O12" s="213"/>
      <c r="P12" s="193"/>
    </row>
    <row r="13" ht="15" spans="3:16">
      <c r="C13" s="175"/>
      <c r="E13" s="180"/>
      <c r="G13" s="170"/>
      <c r="H13" s="205"/>
      <c r="I13" s="213"/>
      <c r="J13" s="193"/>
      <c r="K13" s="193"/>
      <c r="L13" s="193"/>
      <c r="M13" s="215"/>
      <c r="N13" s="193"/>
      <c r="O13" s="207"/>
      <c r="P13" s="193"/>
    </row>
    <row r="14" ht="17.1" customHeight="1" spans="3:16">
      <c r="C14" s="175"/>
      <c r="E14" s="180"/>
      <c r="G14" s="181"/>
      <c r="H14" s="216">
        <v>6</v>
      </c>
      <c r="I14" s="210"/>
      <c r="J14" s="211"/>
      <c r="K14" s="211"/>
      <c r="L14" s="195"/>
      <c r="M14" s="215"/>
      <c r="N14" s="193"/>
      <c r="O14" s="207"/>
      <c r="P14" s="193"/>
    </row>
    <row r="15" ht="15" spans="3:16">
      <c r="C15" s="175"/>
      <c r="E15" s="180"/>
      <c r="G15" s="182"/>
      <c r="H15" s="205"/>
      <c r="I15" s="211"/>
      <c r="J15" s="193"/>
      <c r="K15" s="193"/>
      <c r="L15" s="195"/>
      <c r="M15" s="215"/>
      <c r="N15" s="193"/>
      <c r="O15" s="207"/>
      <c r="P15" s="193"/>
    </row>
    <row r="16" ht="17.1" customHeight="1" spans="3:16">
      <c r="C16" s="175"/>
      <c r="E16" s="183"/>
      <c r="F16" s="173"/>
      <c r="G16" s="171"/>
      <c r="H16" s="237" t="s">
        <v>171</v>
      </c>
      <c r="I16" s="193"/>
      <c r="J16" s="193"/>
      <c r="K16" s="193"/>
      <c r="L16" s="232"/>
      <c r="M16" s="241"/>
      <c r="N16" s="193"/>
      <c r="O16" s="207"/>
      <c r="P16" s="193"/>
    </row>
    <row r="17" ht="15" customHeight="1" spans="3:16">
      <c r="C17" s="175"/>
      <c r="E17" s="170"/>
      <c r="G17" s="171"/>
      <c r="H17" s="238"/>
      <c r="I17" s="213"/>
      <c r="J17" s="193"/>
      <c r="K17" s="222"/>
      <c r="L17" s="195"/>
      <c r="M17" s="220"/>
      <c r="N17" s="193"/>
      <c r="O17" s="207"/>
      <c r="P17" s="193"/>
    </row>
    <row r="18" ht="17.1" customHeight="1" spans="3:16">
      <c r="C18" s="175"/>
      <c r="E18" s="170"/>
      <c r="G18" s="184"/>
      <c r="H18" s="216">
        <v>8</v>
      </c>
      <c r="I18" s="210"/>
      <c r="J18" s="211"/>
      <c r="K18" s="193"/>
      <c r="L18" s="193"/>
      <c r="M18" s="220"/>
      <c r="N18" s="193"/>
      <c r="O18" s="207"/>
      <c r="P18" s="193"/>
    </row>
    <row r="19" ht="15" spans="3:16">
      <c r="C19" s="175"/>
      <c r="E19" s="170"/>
      <c r="H19" s="205"/>
      <c r="I19" s="211"/>
      <c r="J19" s="193"/>
      <c r="K19" s="193"/>
      <c r="L19" s="223"/>
      <c r="M19" s="224"/>
      <c r="N19" s="193"/>
      <c r="O19" s="207"/>
      <c r="P19" s="193"/>
    </row>
    <row r="20" ht="17.1" customHeight="1" spans="2:16">
      <c r="B20" s="173" t="s">
        <v>172</v>
      </c>
      <c r="C20" s="186" t="s">
        <v>173</v>
      </c>
      <c r="E20" s="177" t="s">
        <v>174</v>
      </c>
      <c r="F20" s="187" t="s">
        <v>175</v>
      </c>
      <c r="H20" s="205">
        <v>9</v>
      </c>
      <c r="I20" s="193"/>
      <c r="J20" s="193"/>
      <c r="K20" s="193"/>
      <c r="L20" s="193" t="s">
        <v>176</v>
      </c>
      <c r="M20" s="220" t="s">
        <v>177</v>
      </c>
      <c r="N20" s="193"/>
      <c r="O20" s="225" t="s">
        <v>178</v>
      </c>
      <c r="P20" s="211" t="s">
        <v>179</v>
      </c>
    </row>
    <row r="21" ht="15" spans="3:16">
      <c r="C21" s="175"/>
      <c r="E21" s="170"/>
      <c r="H21" s="205"/>
      <c r="I21" s="213"/>
      <c r="J21" s="193"/>
      <c r="K21" s="193"/>
      <c r="L21" s="193"/>
      <c r="M21" s="220"/>
      <c r="N21" s="193"/>
      <c r="O21" s="207"/>
      <c r="P21" s="193"/>
    </row>
    <row r="22" ht="17.1" customHeight="1" spans="3:16">
      <c r="C22" s="175"/>
      <c r="E22" s="170"/>
      <c r="G22" s="188"/>
      <c r="H22" s="237" t="s">
        <v>171</v>
      </c>
      <c r="I22" s="210"/>
      <c r="J22" s="211"/>
      <c r="K22" s="213"/>
      <c r="L22" s="193"/>
      <c r="M22" s="220"/>
      <c r="N22" s="193"/>
      <c r="O22" s="207"/>
      <c r="P22" s="193"/>
    </row>
    <row r="23" ht="15" customHeight="1" spans="3:16">
      <c r="C23" s="175"/>
      <c r="E23" s="170"/>
      <c r="G23" s="171"/>
      <c r="H23" s="238"/>
      <c r="I23" s="211"/>
      <c r="J23" s="193"/>
      <c r="K23" s="207"/>
      <c r="L23" s="193"/>
      <c r="M23" s="220"/>
      <c r="N23" s="193"/>
      <c r="O23" s="207"/>
      <c r="P23" s="193"/>
    </row>
    <row r="24" ht="17.1" customHeight="1" spans="3:16">
      <c r="C24" s="175"/>
      <c r="E24" s="189"/>
      <c r="F24" s="173"/>
      <c r="G24" s="174"/>
      <c r="H24" s="205">
        <v>11</v>
      </c>
      <c r="I24" s="193"/>
      <c r="J24" s="193"/>
      <c r="K24" s="207"/>
      <c r="L24" s="211"/>
      <c r="M24" s="242"/>
      <c r="N24" s="193"/>
      <c r="O24" s="207"/>
      <c r="P24" s="193"/>
    </row>
    <row r="25" ht="15" spans="3:16">
      <c r="C25" s="175"/>
      <c r="E25" s="180"/>
      <c r="G25" s="176"/>
      <c r="H25" s="205"/>
      <c r="I25" s="213"/>
      <c r="J25" s="193"/>
      <c r="K25" s="207"/>
      <c r="L25" s="193"/>
      <c r="M25" s="215"/>
      <c r="N25" s="193"/>
      <c r="O25" s="207"/>
      <c r="P25" s="193"/>
    </row>
    <row r="26" ht="17.1" customHeight="1" spans="3:16">
      <c r="C26" s="175"/>
      <c r="E26" s="180"/>
      <c r="G26" s="177"/>
      <c r="H26" s="216">
        <v>12</v>
      </c>
      <c r="I26" s="210"/>
      <c r="J26" s="211"/>
      <c r="K26" s="211"/>
      <c r="L26" s="193"/>
      <c r="M26" s="215"/>
      <c r="N26" s="193"/>
      <c r="O26" s="207"/>
      <c r="P26" s="193"/>
    </row>
    <row r="27" ht="15" spans="3:16">
      <c r="C27" s="175"/>
      <c r="E27" s="190"/>
      <c r="G27" s="170"/>
      <c r="H27" s="205"/>
      <c r="I27" s="211"/>
      <c r="J27" s="193"/>
      <c r="K27" s="193"/>
      <c r="L27" s="193"/>
      <c r="M27" s="215"/>
      <c r="N27" s="193"/>
      <c r="O27" s="207"/>
      <c r="P27" s="193"/>
    </row>
    <row r="28" ht="17.1" customHeight="1" spans="3:16">
      <c r="C28" s="173"/>
      <c r="D28" s="173"/>
      <c r="E28" s="175"/>
      <c r="G28" s="170"/>
      <c r="H28" s="205">
        <v>13</v>
      </c>
      <c r="I28" s="193"/>
      <c r="J28" s="193"/>
      <c r="K28" s="193"/>
      <c r="L28" s="193"/>
      <c r="M28" s="225"/>
      <c r="N28" s="211"/>
      <c r="O28" s="211"/>
      <c r="P28" s="193"/>
    </row>
    <row r="29" ht="15" spans="5:16">
      <c r="E29" s="175"/>
      <c r="G29" s="170"/>
      <c r="H29" s="205"/>
      <c r="I29" s="211"/>
      <c r="J29" s="195"/>
      <c r="K29" s="193"/>
      <c r="L29" s="193"/>
      <c r="M29" s="207"/>
      <c r="N29" s="193"/>
      <c r="O29" s="193"/>
      <c r="P29" s="193"/>
    </row>
    <row r="30" ht="17.1" customHeight="1" spans="5:16">
      <c r="E30" s="175"/>
      <c r="G30" s="181"/>
      <c r="H30" s="216">
        <v>14</v>
      </c>
      <c r="I30" s="231"/>
      <c r="J30" s="232"/>
      <c r="K30" s="211"/>
      <c r="L30" s="195"/>
      <c r="M30" s="207"/>
      <c r="N30" s="193"/>
      <c r="O30" s="193"/>
      <c r="P30" s="193"/>
    </row>
    <row r="31" ht="15" spans="5:16">
      <c r="E31" s="175"/>
      <c r="G31" s="182"/>
      <c r="H31" s="205"/>
      <c r="I31" s="193"/>
      <c r="J31" s="193"/>
      <c r="K31" s="193"/>
      <c r="L31" s="195"/>
      <c r="M31" s="207"/>
      <c r="N31" s="193"/>
      <c r="O31" s="193"/>
      <c r="P31" s="193"/>
    </row>
    <row r="32" ht="17.1" customHeight="1" spans="5:16">
      <c r="E32" s="173"/>
      <c r="F32" s="173"/>
      <c r="G32" s="171"/>
      <c r="H32" s="237" t="s">
        <v>171</v>
      </c>
      <c r="I32" s="193"/>
      <c r="J32" s="193"/>
      <c r="K32" s="193"/>
      <c r="L32" s="232"/>
      <c r="M32" s="211"/>
      <c r="N32" s="193"/>
      <c r="O32" s="193"/>
      <c r="P32" s="193"/>
    </row>
    <row r="33" ht="15" spans="7:16">
      <c r="G33" s="171"/>
      <c r="H33" s="238"/>
      <c r="I33" s="211"/>
      <c r="J33" s="240"/>
      <c r="K33" s="193"/>
      <c r="L33" s="195"/>
      <c r="M33" s="193"/>
      <c r="N33" s="193"/>
      <c r="O33" s="193"/>
      <c r="P33" s="193"/>
    </row>
    <row r="34" ht="17.1" customHeight="1" spans="7:16">
      <c r="G34" s="184"/>
      <c r="H34" s="216">
        <v>16</v>
      </c>
      <c r="I34" s="243"/>
      <c r="J34" s="195"/>
      <c r="K34" s="211"/>
      <c r="L34" s="193"/>
      <c r="M34" s="193"/>
      <c r="N34" s="193"/>
      <c r="O34" s="193"/>
      <c r="P34" s="193"/>
    </row>
    <row r="35" spans="8:15">
      <c r="H35" s="205"/>
      <c r="I35" s="211"/>
      <c r="J35" s="193"/>
      <c r="K35" s="193"/>
      <c r="L35" s="193"/>
      <c r="M35" s="193"/>
      <c r="N35" s="193"/>
      <c r="O35" s="193"/>
    </row>
  </sheetData>
  <mergeCells count="21">
    <mergeCell ref="A1:O1"/>
    <mergeCell ref="A2:D2"/>
    <mergeCell ref="D3:I3"/>
    <mergeCell ref="N3:O3"/>
    <mergeCell ref="H4:H5"/>
    <mergeCell ref="H6:H7"/>
    <mergeCell ref="H8:H9"/>
    <mergeCell ref="H10:H11"/>
    <mergeCell ref="H12:H13"/>
    <mergeCell ref="H14:H15"/>
    <mergeCell ref="H16:H17"/>
    <mergeCell ref="H18:H19"/>
    <mergeCell ref="H20:H21"/>
    <mergeCell ref="H22:H23"/>
    <mergeCell ref="H24:H25"/>
    <mergeCell ref="H26:H27"/>
    <mergeCell ref="H28:H29"/>
    <mergeCell ref="H30:H31"/>
    <mergeCell ref="H32:H33"/>
    <mergeCell ref="H34:H35"/>
    <mergeCell ref="B4:E5"/>
  </mergeCells>
  <pageMargins left="0.708333333333333" right="0" top="0.984027777777778" bottom="0.786805555555556" header="1.10208333333333" footer="0.5"/>
  <pageSetup paperSize="9" scale="9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7"/>
  <sheetViews>
    <sheetView zoomScale="85" zoomScaleNormal="85" workbookViewId="0">
      <selection activeCell="I4" sqref="I4"/>
    </sheetView>
  </sheetViews>
  <sheetFormatPr defaultColWidth="9.84761904761905" defaultRowHeight="14.25"/>
  <cols>
    <col min="1" max="7" width="9.84761904761905" style="161"/>
    <col min="8" max="8" width="13.5714285714286" style="161" customWidth="1"/>
    <col min="9" max="16384" width="9.84761904761905" style="161"/>
  </cols>
  <sheetData>
    <row r="1" ht="48" customHeight="1" spans="1:16">
      <c r="A1" s="162" t="s">
        <v>167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</row>
    <row r="2" ht="37.15" customHeight="1" spans="1:5">
      <c r="A2" s="163" t="s">
        <v>180</v>
      </c>
      <c r="B2" s="163"/>
      <c r="C2" s="163"/>
      <c r="D2" s="163"/>
      <c r="E2" s="164"/>
    </row>
    <row r="3" ht="20.25" spans="4:16">
      <c r="D3" s="165" t="s">
        <v>181</v>
      </c>
      <c r="E3" s="165"/>
      <c r="F3" s="165"/>
      <c r="G3" s="165"/>
      <c r="H3" s="165"/>
      <c r="I3" s="165"/>
      <c r="J3" s="165"/>
      <c r="O3" s="165"/>
      <c r="P3" s="165"/>
    </row>
    <row r="4" ht="17.1" customHeight="1" spans="2:17">
      <c r="B4" s="166" t="s">
        <v>170</v>
      </c>
      <c r="C4" s="166"/>
      <c r="D4" s="166"/>
      <c r="E4" s="166"/>
      <c r="H4" s="167" t="s">
        <v>182</v>
      </c>
      <c r="I4" s="192"/>
      <c r="J4" s="192"/>
      <c r="K4" s="193"/>
      <c r="L4" s="193"/>
      <c r="M4" s="193"/>
      <c r="N4" s="193"/>
      <c r="O4" s="193"/>
      <c r="P4" s="193"/>
      <c r="Q4" s="193"/>
    </row>
    <row r="5" customHeight="1" spans="2:17">
      <c r="B5" s="166"/>
      <c r="C5" s="166"/>
      <c r="D5" s="166"/>
      <c r="E5" s="166"/>
      <c r="H5" s="167"/>
      <c r="I5" s="194"/>
      <c r="J5" s="193"/>
      <c r="K5" s="195"/>
      <c r="L5" s="193"/>
      <c r="M5" s="193"/>
      <c r="N5" s="193"/>
      <c r="O5" s="193"/>
      <c r="P5" s="193"/>
      <c r="Q5" s="193"/>
    </row>
    <row r="6" ht="15" customHeight="1" spans="7:17">
      <c r="G6" s="168"/>
      <c r="H6" s="169"/>
      <c r="I6" s="196"/>
      <c r="J6" s="197"/>
      <c r="K6" s="198"/>
      <c r="L6" s="192"/>
      <c r="M6" s="193"/>
      <c r="N6" s="193"/>
      <c r="O6" s="193"/>
      <c r="P6" s="193"/>
      <c r="Q6" s="193"/>
    </row>
    <row r="7" ht="15" spans="6:17">
      <c r="F7" s="170"/>
      <c r="H7" s="167" t="s">
        <v>183</v>
      </c>
      <c r="I7" s="199"/>
      <c r="J7" s="193"/>
      <c r="K7" s="195"/>
      <c r="L7" s="200"/>
      <c r="M7" s="193"/>
      <c r="N7" s="193"/>
      <c r="O7" s="193"/>
      <c r="P7" s="193"/>
      <c r="Q7" s="193"/>
    </row>
    <row r="8" ht="17.1" customHeight="1" spans="7:17">
      <c r="G8" s="171"/>
      <c r="H8" s="167"/>
      <c r="I8" s="201"/>
      <c r="J8" s="202"/>
      <c r="K8" s="195"/>
      <c r="L8" s="193"/>
      <c r="M8" s="195"/>
      <c r="N8" s="193"/>
      <c r="O8" s="193"/>
      <c r="P8" s="193"/>
      <c r="Q8" s="193"/>
    </row>
    <row r="9" ht="17.1" customHeight="1" spans="7:17">
      <c r="G9" s="171"/>
      <c r="H9" s="167" t="s">
        <v>184</v>
      </c>
      <c r="I9" s="203"/>
      <c r="J9" s="204"/>
      <c r="K9" s="193"/>
      <c r="L9" s="193"/>
      <c r="M9" s="198"/>
      <c r="N9" s="192"/>
      <c r="O9" s="193"/>
      <c r="P9" s="193"/>
      <c r="Q9" s="193"/>
    </row>
    <row r="10" ht="15" spans="7:17">
      <c r="G10" s="171"/>
      <c r="H10" s="167"/>
      <c r="I10" s="205"/>
      <c r="J10" s="193"/>
      <c r="K10" s="193"/>
      <c r="L10" s="193"/>
      <c r="M10" s="206"/>
      <c r="N10" s="200"/>
      <c r="O10" s="193"/>
      <c r="P10" s="193"/>
      <c r="Q10" s="193"/>
    </row>
    <row r="11" ht="17.1" customHeight="1" spans="5:17">
      <c r="E11" s="172"/>
      <c r="F11" s="173"/>
      <c r="G11" s="174"/>
      <c r="H11" s="167" t="s">
        <v>185</v>
      </c>
      <c r="I11" s="199"/>
      <c r="J11" s="193"/>
      <c r="K11" s="193"/>
      <c r="L11" s="193"/>
      <c r="M11" s="195"/>
      <c r="N11" s="207"/>
      <c r="O11" s="193"/>
      <c r="P11" s="193"/>
      <c r="Q11" s="193"/>
    </row>
    <row r="12" ht="15" spans="5:17">
      <c r="E12" s="175"/>
      <c r="G12" s="176"/>
      <c r="H12" s="167"/>
      <c r="I12" s="196"/>
      <c r="J12" s="208"/>
      <c r="K12" s="193"/>
      <c r="L12" s="193"/>
      <c r="M12" s="195"/>
      <c r="N12" s="207"/>
      <c r="O12" s="193"/>
      <c r="P12" s="193"/>
      <c r="Q12" s="193"/>
    </row>
    <row r="13" ht="17.1" customHeight="1" spans="5:17">
      <c r="E13" s="175"/>
      <c r="G13" s="177"/>
      <c r="H13" s="178" t="s">
        <v>186</v>
      </c>
      <c r="I13" s="209"/>
      <c r="J13" s="210"/>
      <c r="K13" s="211"/>
      <c r="L13" s="211"/>
      <c r="M13" s="193"/>
      <c r="N13" s="207"/>
      <c r="O13" s="193"/>
      <c r="P13" s="193"/>
      <c r="Q13" s="193"/>
    </row>
    <row r="14" ht="15" spans="5:17">
      <c r="E14" s="175"/>
      <c r="G14" s="170"/>
      <c r="H14" s="167"/>
      <c r="I14" s="205"/>
      <c r="J14" s="211"/>
      <c r="K14" s="193"/>
      <c r="L14" s="193"/>
      <c r="M14" s="193"/>
      <c r="N14" s="207"/>
      <c r="O14" s="193"/>
      <c r="P14" s="193"/>
      <c r="Q14" s="193"/>
    </row>
    <row r="15" ht="17.1" customHeight="1" spans="3:17">
      <c r="C15" s="172"/>
      <c r="D15" s="173"/>
      <c r="E15" s="179"/>
      <c r="G15" s="170"/>
      <c r="H15" s="167" t="s">
        <v>187</v>
      </c>
      <c r="I15" s="205"/>
      <c r="J15" s="193"/>
      <c r="K15" s="193"/>
      <c r="L15" s="193"/>
      <c r="M15" s="193"/>
      <c r="N15" s="212"/>
      <c r="O15" s="211"/>
      <c r="P15" s="213"/>
      <c r="Q15" s="193"/>
    </row>
    <row r="16" ht="15" spans="3:17">
      <c r="C16" s="175"/>
      <c r="E16" s="180"/>
      <c r="G16" s="170"/>
      <c r="H16" s="167"/>
      <c r="I16" s="214"/>
      <c r="J16" s="213"/>
      <c r="K16" s="193"/>
      <c r="L16" s="193"/>
      <c r="M16" s="193"/>
      <c r="N16" s="215"/>
      <c r="O16" s="193"/>
      <c r="P16" s="207"/>
      <c r="Q16" s="193"/>
    </row>
    <row r="17" ht="17.1" customHeight="1" spans="3:17">
      <c r="C17" s="175"/>
      <c r="E17" s="180"/>
      <c r="G17" s="181"/>
      <c r="H17" s="178" t="s">
        <v>188</v>
      </c>
      <c r="I17" s="216"/>
      <c r="J17" s="210"/>
      <c r="K17" s="211"/>
      <c r="L17" s="211"/>
      <c r="M17" s="195"/>
      <c r="N17" s="215"/>
      <c r="O17" s="193"/>
      <c r="P17" s="207"/>
      <c r="Q17" s="193"/>
    </row>
    <row r="18" ht="15" spans="3:17">
      <c r="C18" s="175"/>
      <c r="E18" s="180"/>
      <c r="G18" s="182"/>
      <c r="H18" s="167"/>
      <c r="I18" s="194"/>
      <c r="J18" s="211"/>
      <c r="K18" s="193"/>
      <c r="L18" s="193"/>
      <c r="M18" s="217"/>
      <c r="N18" s="215"/>
      <c r="O18" s="193"/>
      <c r="P18" s="207"/>
      <c r="Q18" s="193"/>
    </row>
    <row r="19" ht="17.1" customHeight="1" spans="3:17">
      <c r="C19" s="175"/>
      <c r="E19" s="183"/>
      <c r="F19" s="173"/>
      <c r="G19" s="171"/>
      <c r="H19" s="167" t="s">
        <v>189</v>
      </c>
      <c r="I19" s="199"/>
      <c r="J19" s="193"/>
      <c r="K19" s="193"/>
      <c r="L19" s="193"/>
      <c r="M19" s="198"/>
      <c r="N19" s="218"/>
      <c r="O19" s="193"/>
      <c r="P19" s="207"/>
      <c r="Q19" s="193"/>
    </row>
    <row r="20" ht="17.1" customHeight="1" spans="3:17">
      <c r="C20" s="175"/>
      <c r="E20" s="170"/>
      <c r="G20" s="171"/>
      <c r="H20" s="167"/>
      <c r="I20" s="219"/>
      <c r="J20" s="192"/>
      <c r="K20" s="193"/>
      <c r="L20" s="193"/>
      <c r="M20" s="195"/>
      <c r="N20" s="220"/>
      <c r="O20" s="193"/>
      <c r="P20" s="207"/>
      <c r="Q20" s="193"/>
    </row>
    <row r="21" ht="17.1" customHeight="1" spans="3:17">
      <c r="C21" s="175"/>
      <c r="E21" s="170"/>
      <c r="G21" s="171"/>
      <c r="H21" s="167" t="s">
        <v>190</v>
      </c>
      <c r="I21" s="203"/>
      <c r="J21" s="221"/>
      <c r="K21" s="193"/>
      <c r="L21" s="193"/>
      <c r="M21" s="195"/>
      <c r="N21" s="220"/>
      <c r="O21" s="193"/>
      <c r="P21" s="207"/>
      <c r="Q21" s="193"/>
    </row>
    <row r="22" ht="15" spans="3:17">
      <c r="C22" s="175"/>
      <c r="E22" s="170"/>
      <c r="G22" s="171"/>
      <c r="H22" s="167"/>
      <c r="I22" s="205"/>
      <c r="J22" s="207"/>
      <c r="K22" s="198"/>
      <c r="L22" s="222"/>
      <c r="M22" s="195"/>
      <c r="N22" s="220"/>
      <c r="O22" s="193"/>
      <c r="P22" s="207"/>
      <c r="Q22" s="193"/>
    </row>
    <row r="23" spans="3:17">
      <c r="C23" s="175"/>
      <c r="E23" s="170"/>
      <c r="G23" s="184"/>
      <c r="H23" s="185"/>
      <c r="I23" s="216"/>
      <c r="J23" s="210"/>
      <c r="K23" s="195"/>
      <c r="L23" s="193"/>
      <c r="M23" s="193"/>
      <c r="N23" s="220"/>
      <c r="O23" s="193"/>
      <c r="P23" s="207"/>
      <c r="Q23" s="193"/>
    </row>
    <row r="24" ht="17.1" customHeight="1" spans="3:17">
      <c r="C24" s="175"/>
      <c r="E24" s="170"/>
      <c r="H24" s="167">
        <v>8</v>
      </c>
      <c r="I24" s="205"/>
      <c r="J24" s="207"/>
      <c r="K24" s="193"/>
      <c r="L24" s="193"/>
      <c r="M24" s="193"/>
      <c r="N24" s="220"/>
      <c r="O24" s="193"/>
      <c r="P24" s="207"/>
      <c r="Q24" s="193"/>
    </row>
    <row r="25" ht="15" spans="3:17">
      <c r="C25" s="175"/>
      <c r="E25" s="170"/>
      <c r="H25" s="167"/>
      <c r="I25" s="194"/>
      <c r="J25" s="211"/>
      <c r="K25" s="193"/>
      <c r="L25" s="193"/>
      <c r="M25" s="223"/>
      <c r="N25" s="224"/>
      <c r="O25" s="193"/>
      <c r="P25" s="207"/>
      <c r="Q25" s="193"/>
    </row>
    <row r="26" ht="17.1" customHeight="1" spans="2:17">
      <c r="B26" s="173" t="s">
        <v>172</v>
      </c>
      <c r="C26" s="186" t="s">
        <v>173</v>
      </c>
      <c r="E26" s="177" t="s">
        <v>174</v>
      </c>
      <c r="F26" s="187" t="s">
        <v>175</v>
      </c>
      <c r="H26" s="167">
        <v>9</v>
      </c>
      <c r="I26" s="199"/>
      <c r="J26" s="193"/>
      <c r="K26" s="193"/>
      <c r="L26" s="193"/>
      <c r="M26" s="193" t="s">
        <v>176</v>
      </c>
      <c r="N26" s="220" t="s">
        <v>177</v>
      </c>
      <c r="O26" s="193"/>
      <c r="P26" s="225" t="s">
        <v>178</v>
      </c>
      <c r="Q26" s="211" t="s">
        <v>179</v>
      </c>
    </row>
    <row r="27" spans="3:17">
      <c r="C27" s="175"/>
      <c r="E27" s="170"/>
      <c r="H27" s="167"/>
      <c r="I27" s="205"/>
      <c r="J27" s="213"/>
      <c r="K27" s="193"/>
      <c r="L27" s="193"/>
      <c r="M27" s="193"/>
      <c r="N27" s="220"/>
      <c r="O27" s="193"/>
      <c r="P27" s="207"/>
      <c r="Q27" s="193"/>
    </row>
    <row r="28" ht="15" spans="3:17">
      <c r="C28" s="175"/>
      <c r="E28" s="170"/>
      <c r="H28" s="167"/>
      <c r="I28" s="205"/>
      <c r="J28" s="207"/>
      <c r="K28" s="193"/>
      <c r="L28" s="193"/>
      <c r="M28" s="193"/>
      <c r="N28" s="220"/>
      <c r="O28" s="193"/>
      <c r="P28" s="207"/>
      <c r="Q28" s="193"/>
    </row>
    <row r="29" ht="15" spans="3:17">
      <c r="C29" s="175"/>
      <c r="E29" s="170"/>
      <c r="G29" s="188"/>
      <c r="H29" s="178" t="s">
        <v>191</v>
      </c>
      <c r="I29" s="209"/>
      <c r="J29" s="210"/>
      <c r="K29" s="206"/>
      <c r="L29" s="226"/>
      <c r="M29" s="227"/>
      <c r="N29" s="220"/>
      <c r="O29" s="193"/>
      <c r="P29" s="207"/>
      <c r="Q29" s="193"/>
    </row>
    <row r="30" ht="17.1" customHeight="1" spans="3:17">
      <c r="C30" s="175"/>
      <c r="E30" s="170"/>
      <c r="G30" s="171"/>
      <c r="H30" s="167"/>
      <c r="I30" s="219"/>
      <c r="J30" s="202"/>
      <c r="K30" s="193"/>
      <c r="L30" s="207"/>
      <c r="M30" s="193"/>
      <c r="N30" s="220"/>
      <c r="O30" s="193"/>
      <c r="P30" s="207"/>
      <c r="Q30" s="193"/>
    </row>
    <row r="31" ht="17.1" customHeight="1" spans="3:17">
      <c r="C31" s="175"/>
      <c r="E31" s="170"/>
      <c r="G31" s="171"/>
      <c r="H31" s="167" t="s">
        <v>192</v>
      </c>
      <c r="I31" s="203"/>
      <c r="J31" s="228"/>
      <c r="K31" s="193"/>
      <c r="L31" s="207"/>
      <c r="M31" s="193"/>
      <c r="N31" s="220"/>
      <c r="O31" s="193"/>
      <c r="P31" s="207"/>
      <c r="Q31" s="193"/>
    </row>
    <row r="32" ht="15" spans="3:17">
      <c r="C32" s="175"/>
      <c r="E32" s="170"/>
      <c r="G32" s="171"/>
      <c r="H32" s="167"/>
      <c r="I32" s="194"/>
      <c r="J32" s="193"/>
      <c r="K32" s="193"/>
      <c r="L32" s="207"/>
      <c r="M32" s="229"/>
      <c r="N32" s="230"/>
      <c r="O32" s="193"/>
      <c r="P32" s="207"/>
      <c r="Q32" s="193"/>
    </row>
    <row r="33" ht="17.1" customHeight="1" spans="3:17">
      <c r="C33" s="175"/>
      <c r="E33" s="189"/>
      <c r="F33" s="173"/>
      <c r="G33" s="174"/>
      <c r="H33" s="167">
        <v>11</v>
      </c>
      <c r="I33" s="205"/>
      <c r="J33" s="193"/>
      <c r="K33" s="193"/>
      <c r="L33" s="207"/>
      <c r="M33" s="193"/>
      <c r="N33" s="215"/>
      <c r="O33" s="193"/>
      <c r="P33" s="207"/>
      <c r="Q33" s="193"/>
    </row>
    <row r="34" ht="15" spans="3:17">
      <c r="C34" s="175"/>
      <c r="E34" s="180"/>
      <c r="G34" s="176"/>
      <c r="H34" s="167"/>
      <c r="I34" s="214"/>
      <c r="J34" s="213"/>
      <c r="K34" s="193"/>
      <c r="L34" s="207"/>
      <c r="M34" s="193"/>
      <c r="N34" s="215"/>
      <c r="O34" s="193"/>
      <c r="P34" s="207"/>
      <c r="Q34" s="193"/>
    </row>
    <row r="35" ht="17.1" customHeight="1" spans="3:17">
      <c r="C35" s="175"/>
      <c r="E35" s="180"/>
      <c r="G35" s="177"/>
      <c r="H35" s="178">
        <v>12</v>
      </c>
      <c r="I35" s="216"/>
      <c r="J35" s="210"/>
      <c r="K35" s="211"/>
      <c r="L35" s="211"/>
      <c r="M35" s="193"/>
      <c r="N35" s="215"/>
      <c r="O35" s="193"/>
      <c r="P35" s="207"/>
      <c r="Q35" s="193"/>
    </row>
    <row r="36" ht="15" spans="3:17">
      <c r="C36" s="175"/>
      <c r="E36" s="190"/>
      <c r="G36" s="170"/>
      <c r="H36" s="167"/>
      <c r="I36" s="194"/>
      <c r="J36" s="211"/>
      <c r="K36" s="193"/>
      <c r="L36" s="193"/>
      <c r="M36" s="193"/>
      <c r="N36" s="215"/>
      <c r="O36" s="193"/>
      <c r="P36" s="207"/>
      <c r="Q36" s="193"/>
    </row>
    <row r="37" ht="17.1" customHeight="1" spans="3:17">
      <c r="C37" s="173"/>
      <c r="D37" s="173"/>
      <c r="E37" s="175"/>
      <c r="G37" s="170"/>
      <c r="H37" s="167">
        <v>13</v>
      </c>
      <c r="I37" s="205"/>
      <c r="J37" s="193"/>
      <c r="K37" s="193"/>
      <c r="L37" s="193"/>
      <c r="M37" s="193"/>
      <c r="N37" s="225"/>
      <c r="O37" s="211"/>
      <c r="P37" s="211"/>
      <c r="Q37" s="193"/>
    </row>
    <row r="38" ht="15" spans="5:17">
      <c r="E38" s="175"/>
      <c r="G38" s="170"/>
      <c r="H38" s="167"/>
      <c r="I38" s="214"/>
      <c r="J38" s="211"/>
      <c r="K38" s="195"/>
      <c r="L38" s="193"/>
      <c r="M38" s="193"/>
      <c r="N38" s="207"/>
      <c r="O38" s="193"/>
      <c r="P38" s="193"/>
      <c r="Q38" s="193"/>
    </row>
    <row r="39" ht="17.1" customHeight="1" spans="5:17">
      <c r="E39" s="175"/>
      <c r="G39" s="181"/>
      <c r="H39" s="178">
        <v>14</v>
      </c>
      <c r="I39" s="216"/>
      <c r="J39" s="231"/>
      <c r="K39" s="232"/>
      <c r="L39" s="211"/>
      <c r="M39" s="195"/>
      <c r="N39" s="207"/>
      <c r="O39" s="193"/>
      <c r="P39" s="193"/>
      <c r="Q39" s="193"/>
    </row>
    <row r="40" ht="15" spans="5:17">
      <c r="E40" s="175"/>
      <c r="G40" s="182"/>
      <c r="H40" s="167"/>
      <c r="I40" s="194"/>
      <c r="J40" s="193"/>
      <c r="K40" s="193"/>
      <c r="L40" s="193"/>
      <c r="M40" s="195"/>
      <c r="N40" s="207"/>
      <c r="O40" s="193"/>
      <c r="P40" s="193"/>
      <c r="Q40" s="193"/>
    </row>
    <row r="41" ht="17.1" customHeight="1" spans="5:17">
      <c r="E41" s="173"/>
      <c r="F41" s="173"/>
      <c r="G41" s="171"/>
      <c r="H41" s="167" t="s">
        <v>193</v>
      </c>
      <c r="I41" s="205"/>
      <c r="J41" s="193"/>
      <c r="K41" s="193"/>
      <c r="L41" s="193"/>
      <c r="M41" s="195"/>
      <c r="N41" s="233"/>
      <c r="O41" s="193"/>
      <c r="P41" s="193"/>
      <c r="Q41" s="193"/>
    </row>
    <row r="42" ht="17.1" customHeight="1" spans="7:17">
      <c r="G42" s="171"/>
      <c r="H42" s="167"/>
      <c r="I42" s="194"/>
      <c r="J42" s="204"/>
      <c r="K42" s="193"/>
      <c r="L42" s="193"/>
      <c r="M42" s="206"/>
      <c r="N42" s="226"/>
      <c r="O42" s="193"/>
      <c r="P42" s="193"/>
      <c r="Q42" s="193"/>
    </row>
    <row r="43" ht="15" spans="7:17">
      <c r="G43" s="171"/>
      <c r="H43" s="167" t="s">
        <v>194</v>
      </c>
      <c r="I43" s="203"/>
      <c r="J43" s="234"/>
      <c r="K43" s="195"/>
      <c r="L43" s="193"/>
      <c r="M43" s="195"/>
      <c r="N43" s="193"/>
      <c r="O43" s="193"/>
      <c r="P43" s="193"/>
      <c r="Q43" s="193"/>
    </row>
    <row r="44" ht="15" spans="7:17">
      <c r="G44" s="191"/>
      <c r="H44" s="167"/>
      <c r="I44" s="194"/>
      <c r="J44" s="193"/>
      <c r="K44" s="195"/>
      <c r="L44" s="193"/>
      <c r="M44" s="204"/>
      <c r="N44" s="193"/>
      <c r="O44" s="193"/>
      <c r="P44" s="193"/>
      <c r="Q44" s="193"/>
    </row>
    <row r="45" spans="7:17">
      <c r="G45" s="184"/>
      <c r="H45" s="178"/>
      <c r="I45" s="216"/>
      <c r="J45" s="210"/>
      <c r="K45" s="206"/>
      <c r="L45" s="226"/>
      <c r="M45" s="193"/>
      <c r="N45" s="193"/>
      <c r="O45" s="193"/>
      <c r="P45" s="193"/>
      <c r="Q45" s="193"/>
    </row>
    <row r="46" ht="17.1" customHeight="1" spans="8:17">
      <c r="H46" s="167">
        <v>16</v>
      </c>
      <c r="I46" s="205"/>
      <c r="J46" s="235"/>
      <c r="K46" s="195"/>
      <c r="L46" s="193"/>
      <c r="M46" s="193"/>
      <c r="N46" s="193"/>
      <c r="O46" s="193"/>
      <c r="P46" s="193"/>
      <c r="Q46" s="193"/>
    </row>
    <row r="47" spans="8:16">
      <c r="H47" s="167"/>
      <c r="I47" s="194"/>
      <c r="J47" s="211"/>
      <c r="K47" s="193"/>
      <c r="L47" s="193"/>
      <c r="M47" s="193"/>
      <c r="N47" s="193"/>
      <c r="O47" s="193"/>
      <c r="P47" s="193"/>
    </row>
  </sheetData>
  <mergeCells count="24">
    <mergeCell ref="A2:D2"/>
    <mergeCell ref="D3:J3"/>
    <mergeCell ref="O3:P3"/>
    <mergeCell ref="H4:H5"/>
    <mergeCell ref="H7:H8"/>
    <mergeCell ref="H9:H10"/>
    <mergeCell ref="H11:H12"/>
    <mergeCell ref="H13:H14"/>
    <mergeCell ref="H15:H16"/>
    <mergeCell ref="H17:H18"/>
    <mergeCell ref="H19:H20"/>
    <mergeCell ref="H21:H22"/>
    <mergeCell ref="H24:H25"/>
    <mergeCell ref="H26:H27"/>
    <mergeCell ref="H29:H30"/>
    <mergeCell ref="H31:H32"/>
    <mergeCell ref="H33:H34"/>
    <mergeCell ref="H35:H36"/>
    <mergeCell ref="H37:H38"/>
    <mergeCell ref="H39:H40"/>
    <mergeCell ref="H41:H42"/>
    <mergeCell ref="H43:H44"/>
    <mergeCell ref="H46:H47"/>
    <mergeCell ref="B4:E5"/>
  </mergeCells>
  <printOptions horizontalCentered="1"/>
  <pageMargins left="0.393700787401575" right="0.393700787401575" top="0.393700787401575" bottom="0.393700787401575" header="0" footer="0"/>
  <pageSetup paperSize="9" scale="79" orientation="landscape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N27"/>
  <sheetViews>
    <sheetView zoomScale="115" zoomScaleNormal="115" workbookViewId="0">
      <selection activeCell="I4" sqref="I4"/>
    </sheetView>
  </sheetViews>
  <sheetFormatPr defaultColWidth="10" defaultRowHeight="14.25"/>
  <cols>
    <col min="1" max="16384" width="10" style="50"/>
  </cols>
  <sheetData>
    <row r="1" ht="27" spans="1:14">
      <c r="A1" s="116" t="s">
        <v>195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</row>
    <row r="2" ht="27" spans="1:14">
      <c r="A2" s="117" t="s">
        <v>168</v>
      </c>
      <c r="B2" s="118"/>
      <c r="C2" s="118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</row>
    <row r="3" ht="20.25" spans="1:12">
      <c r="A3" s="119"/>
      <c r="B3" s="119"/>
      <c r="C3" s="119"/>
      <c r="D3" s="119"/>
      <c r="E3" s="119"/>
      <c r="F3" s="119"/>
      <c r="G3" s="120"/>
      <c r="H3" s="119"/>
      <c r="I3" s="119"/>
      <c r="J3" s="119"/>
      <c r="K3" s="156" t="s">
        <v>196</v>
      </c>
      <c r="L3" s="156"/>
    </row>
    <row r="4" ht="15" spans="1:12">
      <c r="A4" s="119"/>
      <c r="B4" s="119"/>
      <c r="C4" s="119"/>
      <c r="D4" s="119"/>
      <c r="E4" s="119"/>
      <c r="F4" s="121"/>
      <c r="G4" s="119"/>
      <c r="H4" s="119"/>
      <c r="I4" s="119"/>
      <c r="J4" s="119"/>
      <c r="K4" s="119"/>
      <c r="L4" s="119"/>
    </row>
    <row r="5" ht="15" spans="1:12">
      <c r="A5" s="119"/>
      <c r="B5" s="119"/>
      <c r="C5" s="119"/>
      <c r="D5" s="122"/>
      <c r="E5" s="122"/>
      <c r="F5" s="123"/>
      <c r="G5" s="124"/>
      <c r="H5" s="125"/>
      <c r="I5" s="119"/>
      <c r="J5" s="119"/>
      <c r="K5" s="119"/>
      <c r="L5" s="119"/>
    </row>
    <row r="6" ht="15" spans="1:12">
      <c r="A6" s="119"/>
      <c r="B6" s="119"/>
      <c r="C6" s="126"/>
      <c r="D6" s="119"/>
      <c r="E6" s="119"/>
      <c r="F6" s="127"/>
      <c r="G6" s="120"/>
      <c r="H6" s="123"/>
      <c r="I6" s="152"/>
      <c r="J6" s="152"/>
      <c r="K6" s="119"/>
      <c r="L6" s="119"/>
    </row>
    <row r="7" ht="15" spans="1:12">
      <c r="A7" s="119"/>
      <c r="B7" s="122"/>
      <c r="C7" s="128"/>
      <c r="D7" s="124"/>
      <c r="E7" s="119"/>
      <c r="F7" s="119"/>
      <c r="G7" s="129"/>
      <c r="H7" s="130"/>
      <c r="I7" s="124"/>
      <c r="J7" s="125"/>
      <c r="K7" s="119"/>
      <c r="L7" s="119"/>
    </row>
    <row r="8" ht="15" spans="1:12">
      <c r="A8" s="131"/>
      <c r="B8" s="119"/>
      <c r="C8" s="132"/>
      <c r="D8" s="132"/>
      <c r="E8" s="119"/>
      <c r="F8" s="121"/>
      <c r="G8" s="133"/>
      <c r="H8" s="132"/>
      <c r="I8" s="119"/>
      <c r="J8" s="123"/>
      <c r="K8" s="119"/>
      <c r="L8" s="119"/>
    </row>
    <row r="9" ht="15" spans="2:12">
      <c r="B9" s="134"/>
      <c r="C9" s="132"/>
      <c r="D9" s="135"/>
      <c r="E9" s="122"/>
      <c r="F9" s="123"/>
      <c r="G9" s="136"/>
      <c r="H9" s="127"/>
      <c r="I9" s="119"/>
      <c r="J9" s="132"/>
      <c r="K9" s="119"/>
      <c r="L9" s="119"/>
    </row>
    <row r="10" ht="15.75" spans="1:12">
      <c r="A10" s="137"/>
      <c r="B10" s="134"/>
      <c r="C10" s="119"/>
      <c r="D10" s="138"/>
      <c r="E10" s="119"/>
      <c r="F10" s="127"/>
      <c r="G10" s="132"/>
      <c r="H10" s="120"/>
      <c r="I10" s="119"/>
      <c r="J10" s="157"/>
      <c r="K10" s="152"/>
      <c r="L10" s="119"/>
    </row>
    <row r="11" ht="15" spans="2:12">
      <c r="B11" s="139"/>
      <c r="C11" s="119"/>
      <c r="D11" s="140"/>
      <c r="E11" s="129"/>
      <c r="F11" s="119"/>
      <c r="G11" s="128"/>
      <c r="H11" s="129"/>
      <c r="I11" s="119"/>
      <c r="J11" s="128"/>
      <c r="K11" s="158"/>
      <c r="L11" s="119"/>
    </row>
    <row r="12" ht="15" spans="1:12">
      <c r="A12" s="141" t="s">
        <v>172</v>
      </c>
      <c r="B12" s="142" t="s">
        <v>173</v>
      </c>
      <c r="C12" s="119"/>
      <c r="D12" s="143" t="s">
        <v>174</v>
      </c>
      <c r="E12" s="144" t="s">
        <v>197</v>
      </c>
      <c r="F12" s="121"/>
      <c r="G12" s="126" t="s">
        <v>177</v>
      </c>
      <c r="H12" s="144" t="s">
        <v>176</v>
      </c>
      <c r="I12" s="119"/>
      <c r="J12" s="126" t="s">
        <v>178</v>
      </c>
      <c r="K12" s="119" t="s">
        <v>179</v>
      </c>
      <c r="L12" s="119"/>
    </row>
    <row r="13" ht="15" spans="1:12">
      <c r="A13" s="131"/>
      <c r="B13" s="119"/>
      <c r="C13" s="119"/>
      <c r="D13" s="130"/>
      <c r="E13" s="122"/>
      <c r="F13" s="123"/>
      <c r="G13" s="136"/>
      <c r="H13" s="125"/>
      <c r="I13" s="119"/>
      <c r="J13" s="132"/>
      <c r="K13" s="119"/>
      <c r="L13" s="119"/>
    </row>
    <row r="14" ht="15" spans="1:12">
      <c r="A14" s="131"/>
      <c r="B14" s="119"/>
      <c r="C14" s="131"/>
      <c r="D14" s="132"/>
      <c r="E14" s="145"/>
      <c r="F14" s="127"/>
      <c r="G14" s="126"/>
      <c r="H14" s="123"/>
      <c r="I14" s="119"/>
      <c r="J14" s="132"/>
      <c r="K14" s="119"/>
      <c r="L14" s="119"/>
    </row>
    <row r="15" ht="15" spans="1:12">
      <c r="A15" s="131"/>
      <c r="B15" s="146"/>
      <c r="C15" s="147"/>
      <c r="D15" s="148"/>
      <c r="E15" s="149"/>
      <c r="F15" s="119"/>
      <c r="G15" s="133"/>
      <c r="H15" s="130"/>
      <c r="I15" s="124"/>
      <c r="J15" s="127"/>
      <c r="K15" s="119"/>
      <c r="L15" s="119"/>
    </row>
    <row r="16" ht="15" spans="1:12">
      <c r="A16" s="119"/>
      <c r="B16" s="119"/>
      <c r="C16" s="150"/>
      <c r="D16" s="134"/>
      <c r="E16" s="119"/>
      <c r="F16" s="121"/>
      <c r="G16" s="119"/>
      <c r="H16" s="132"/>
      <c r="I16" s="159"/>
      <c r="J16" s="160"/>
      <c r="K16" s="119"/>
      <c r="L16" s="119"/>
    </row>
    <row r="17" ht="15" spans="1:12">
      <c r="A17" s="119"/>
      <c r="B17" s="119"/>
      <c r="C17" s="151"/>
      <c r="D17" s="122"/>
      <c r="E17" s="122"/>
      <c r="F17" s="123"/>
      <c r="G17" s="124"/>
      <c r="H17" s="127"/>
      <c r="I17" s="152"/>
      <c r="J17" s="152"/>
      <c r="K17" s="119"/>
      <c r="L17" s="119"/>
    </row>
    <row r="18" ht="15" spans="1:12">
      <c r="A18" s="120"/>
      <c r="B18" s="119"/>
      <c r="C18" s="119"/>
      <c r="D18" s="119"/>
      <c r="E18" s="152"/>
      <c r="F18" s="127"/>
      <c r="G18" s="119"/>
      <c r="H18" s="120"/>
      <c r="I18" s="119"/>
      <c r="J18" s="119"/>
      <c r="K18" s="119"/>
      <c r="L18" s="152"/>
    </row>
    <row r="19" spans="1:12">
      <c r="A19" s="129"/>
      <c r="B19" s="119"/>
      <c r="C19" s="119"/>
      <c r="D19" s="119"/>
      <c r="E19" s="129"/>
      <c r="F19" s="119"/>
      <c r="G19" s="119"/>
      <c r="H19" s="152"/>
      <c r="I19" s="129"/>
      <c r="J19" s="129"/>
      <c r="K19" s="129"/>
      <c r="L19" s="152"/>
    </row>
    <row r="20" spans="1:12">
      <c r="A20" s="120"/>
      <c r="B20" s="119"/>
      <c r="C20" s="119"/>
      <c r="D20" s="120"/>
      <c r="E20" s="119"/>
      <c r="F20" s="119"/>
      <c r="G20" s="119"/>
      <c r="H20" s="120"/>
      <c r="I20" s="119"/>
      <c r="J20" s="119"/>
      <c r="K20" s="120"/>
      <c r="L20" s="119"/>
    </row>
    <row r="21" spans="1:12">
      <c r="A21" s="119"/>
      <c r="B21" s="119"/>
      <c r="C21" s="119"/>
      <c r="D21" s="119"/>
      <c r="E21" s="119"/>
      <c r="F21" s="119"/>
      <c r="G21" s="119"/>
      <c r="H21" s="119"/>
      <c r="L21" s="119"/>
    </row>
    <row r="22" spans="1:12">
      <c r="A22" s="153"/>
      <c r="B22" s="154"/>
      <c r="C22" s="154"/>
      <c r="D22" s="154"/>
      <c r="E22" s="155"/>
      <c r="F22" s="155"/>
      <c r="G22" s="155"/>
      <c r="H22" s="155"/>
      <c r="I22" s="153"/>
      <c r="J22" s="153"/>
      <c r="K22" s="153"/>
      <c r="L22" s="153"/>
    </row>
    <row r="23" spans="2:8">
      <c r="B23" s="155"/>
      <c r="C23" s="155"/>
      <c r="D23" s="155"/>
      <c r="E23" s="155"/>
      <c r="F23" s="155"/>
      <c r="G23" s="155"/>
      <c r="H23" s="155"/>
    </row>
    <row r="24" spans="2:8">
      <c r="B24" s="155"/>
      <c r="C24" s="155"/>
      <c r="D24" s="155"/>
      <c r="E24" s="155"/>
      <c r="F24" s="155"/>
      <c r="G24" s="155"/>
      <c r="H24" s="155"/>
    </row>
    <row r="25" spans="2:8">
      <c r="B25" s="155"/>
      <c r="C25" s="155"/>
      <c r="D25" s="155"/>
      <c r="E25" s="155"/>
      <c r="F25" s="155"/>
      <c r="G25" s="155"/>
      <c r="H25" s="155"/>
    </row>
    <row r="26" spans="2:8">
      <c r="B26" s="155"/>
      <c r="C26" s="155"/>
      <c r="D26" s="155"/>
      <c r="E26" s="155"/>
      <c r="F26" s="155"/>
      <c r="G26" s="155"/>
      <c r="H26" s="155"/>
    </row>
    <row r="27" spans="2:8">
      <c r="B27" s="155"/>
      <c r="C27" s="155"/>
      <c r="D27" s="155"/>
      <c r="E27" s="155"/>
      <c r="F27" s="155"/>
      <c r="G27" s="155"/>
      <c r="H27" s="155"/>
    </row>
  </sheetData>
  <mergeCells count="6">
    <mergeCell ref="A1:N1"/>
    <mergeCell ref="A2:C2"/>
    <mergeCell ref="I6:J6"/>
    <mergeCell ref="I16:J16"/>
    <mergeCell ref="I17:J17"/>
    <mergeCell ref="I19:K19"/>
  </mergeCells>
  <pageMargins left="0.75" right="0.75" top="1" bottom="1" header="0.5" footer="0.5"/>
  <pageSetup paperSize="9" scale="118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M15"/>
  <sheetViews>
    <sheetView workbookViewId="0">
      <selection activeCell="I4" sqref="I4"/>
    </sheetView>
  </sheetViews>
  <sheetFormatPr defaultColWidth="9.14285714285714" defaultRowHeight="12.75"/>
  <cols>
    <col min="1" max="1" width="7.14285714285714" customWidth="1"/>
    <col min="2" max="2" width="9.14285714285714" style="84"/>
    <col min="3" max="3" width="7.28571428571429" style="84" hidden="1" customWidth="1"/>
    <col min="4" max="4" width="42.2857142857143" style="85" customWidth="1"/>
    <col min="5" max="5" width="16.2857142857143" style="86" hidden="1" customWidth="1"/>
    <col min="6" max="6" width="7.57142857142857" style="86" hidden="1" customWidth="1"/>
    <col min="7" max="7" width="13.7142857142857" style="86" hidden="1" customWidth="1"/>
    <col min="8" max="8" width="7.14285714285714" customWidth="1"/>
    <col min="9" max="9" width="6.14285714285714" customWidth="1"/>
    <col min="10" max="10" width="5.14285714285714" customWidth="1"/>
  </cols>
  <sheetData>
    <row r="1" ht="39" customHeight="1" spans="1:13">
      <c r="A1" s="87" t="s">
        <v>198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ht="23.1" customHeight="1" spans="1:13">
      <c r="A2" s="88" t="s">
        <v>1</v>
      </c>
      <c r="B2" s="88" t="s">
        <v>2</v>
      </c>
      <c r="C2" s="88" t="s">
        <v>3</v>
      </c>
      <c r="D2" s="89" t="s">
        <v>199</v>
      </c>
      <c r="E2" s="88" t="s">
        <v>6</v>
      </c>
      <c r="F2" s="88" t="s">
        <v>7</v>
      </c>
      <c r="G2" s="88" t="s">
        <v>8</v>
      </c>
      <c r="H2" s="88" t="s">
        <v>200</v>
      </c>
      <c r="I2" s="94" t="s">
        <v>201</v>
      </c>
      <c r="J2" s="94" t="s">
        <v>202</v>
      </c>
      <c r="K2" s="94" t="s">
        <v>203</v>
      </c>
      <c r="L2" s="88" t="s">
        <v>204</v>
      </c>
      <c r="M2" s="88" t="s">
        <v>205</v>
      </c>
    </row>
    <row r="3" ht="25.15" customHeight="1" spans="1:13">
      <c r="A3" s="90">
        <v>1</v>
      </c>
      <c r="B3" s="90" t="s">
        <v>123</v>
      </c>
      <c r="C3" s="91" t="s">
        <v>82</v>
      </c>
      <c r="D3" s="92" t="s">
        <v>206</v>
      </c>
      <c r="E3" s="92" t="s">
        <v>207</v>
      </c>
      <c r="F3" s="90">
        <v>2</v>
      </c>
      <c r="G3" s="93" t="s">
        <v>208</v>
      </c>
      <c r="H3" s="90">
        <v>9</v>
      </c>
      <c r="I3" s="90">
        <v>3</v>
      </c>
      <c r="J3" s="90" t="s">
        <v>209</v>
      </c>
      <c r="K3" s="90"/>
      <c r="L3" s="90"/>
      <c r="M3" s="115"/>
    </row>
    <row r="4" ht="25.15" customHeight="1" spans="1:13">
      <c r="A4" s="90">
        <v>2</v>
      </c>
      <c r="B4" s="90" t="s">
        <v>124</v>
      </c>
      <c r="C4" s="91" t="s">
        <v>9</v>
      </c>
      <c r="D4" s="92" t="s">
        <v>210</v>
      </c>
      <c r="E4" s="93" t="s">
        <v>211</v>
      </c>
      <c r="F4" s="90">
        <v>2</v>
      </c>
      <c r="G4" s="93" t="s">
        <v>212</v>
      </c>
      <c r="H4" s="90">
        <v>6</v>
      </c>
      <c r="I4" s="90">
        <v>2</v>
      </c>
      <c r="J4" s="90" t="s">
        <v>209</v>
      </c>
      <c r="K4" s="90"/>
      <c r="L4" s="90"/>
      <c r="M4" s="115"/>
    </row>
    <row r="5" ht="25.15" customHeight="1" spans="1:13">
      <c r="A5" s="90">
        <v>3</v>
      </c>
      <c r="B5" s="90" t="s">
        <v>125</v>
      </c>
      <c r="C5" s="91" t="s">
        <v>63</v>
      </c>
      <c r="D5" s="92" t="s">
        <v>71</v>
      </c>
      <c r="E5" s="93" t="s">
        <v>213</v>
      </c>
      <c r="F5" s="90">
        <v>2</v>
      </c>
      <c r="G5" s="93" t="s">
        <v>214</v>
      </c>
      <c r="H5" s="90">
        <v>3</v>
      </c>
      <c r="I5" s="90">
        <v>1</v>
      </c>
      <c r="J5" s="90"/>
      <c r="K5" s="90"/>
      <c r="L5" s="90"/>
      <c r="M5" s="115"/>
    </row>
    <row r="6" ht="25.15" customHeight="1" spans="1:13">
      <c r="A6" s="90">
        <v>4</v>
      </c>
      <c r="B6" s="90" t="s">
        <v>126</v>
      </c>
      <c r="C6" s="91" t="s">
        <v>45</v>
      </c>
      <c r="D6" s="92" t="s">
        <v>215</v>
      </c>
      <c r="E6" s="93" t="s">
        <v>216</v>
      </c>
      <c r="F6" s="90">
        <v>2</v>
      </c>
      <c r="G6" s="93" t="s">
        <v>52</v>
      </c>
      <c r="H6" s="90">
        <v>0</v>
      </c>
      <c r="I6" s="90">
        <v>0</v>
      </c>
      <c r="J6" s="90"/>
      <c r="K6" s="90"/>
      <c r="L6" s="90"/>
      <c r="M6" s="115"/>
    </row>
    <row r="7" ht="25.15" customHeight="1" spans="1:13">
      <c r="A7" s="90">
        <v>5</v>
      </c>
      <c r="B7" s="90" t="s">
        <v>127</v>
      </c>
      <c r="C7" s="91" t="s">
        <v>26</v>
      </c>
      <c r="D7" s="92" t="s">
        <v>217</v>
      </c>
      <c r="E7" s="93" t="s">
        <v>218</v>
      </c>
      <c r="F7" s="90">
        <v>2</v>
      </c>
      <c r="G7" s="93" t="s">
        <v>219</v>
      </c>
      <c r="H7" s="90">
        <v>3</v>
      </c>
      <c r="I7" s="90">
        <v>1</v>
      </c>
      <c r="J7" s="90" t="s">
        <v>209</v>
      </c>
      <c r="K7" s="90"/>
      <c r="L7" s="90"/>
      <c r="M7" s="115"/>
    </row>
    <row r="8" ht="25.15" customHeight="1" spans="1:13">
      <c r="A8" s="90">
        <v>6</v>
      </c>
      <c r="B8" s="90" t="s">
        <v>128</v>
      </c>
      <c r="C8" s="91" t="s">
        <v>63</v>
      </c>
      <c r="D8" s="92" t="s">
        <v>220</v>
      </c>
      <c r="E8" s="93" t="s">
        <v>221</v>
      </c>
      <c r="F8" s="90">
        <v>2</v>
      </c>
      <c r="G8" s="93" t="s">
        <v>222</v>
      </c>
      <c r="H8" s="90">
        <v>6</v>
      </c>
      <c r="I8" s="90">
        <v>2</v>
      </c>
      <c r="J8" s="90" t="s">
        <v>209</v>
      </c>
      <c r="K8" s="90"/>
      <c r="L8" s="90"/>
      <c r="M8" s="115"/>
    </row>
    <row r="9" ht="25.15" customHeight="1" spans="1:13">
      <c r="A9" s="90">
        <v>7</v>
      </c>
      <c r="B9" s="90" t="s">
        <v>129</v>
      </c>
      <c r="C9" s="91" t="s">
        <v>82</v>
      </c>
      <c r="D9" s="92" t="s">
        <v>84</v>
      </c>
      <c r="E9" s="93" t="s">
        <v>223</v>
      </c>
      <c r="F9" s="90">
        <v>2</v>
      </c>
      <c r="G9" s="93" t="s">
        <v>93</v>
      </c>
      <c r="H9" s="90"/>
      <c r="I9" s="90"/>
      <c r="J9" s="90"/>
      <c r="K9" s="90"/>
      <c r="L9" s="90"/>
      <c r="M9" s="95" t="s">
        <v>224</v>
      </c>
    </row>
    <row r="10" ht="25.15" customHeight="1" spans="1:13">
      <c r="A10" s="90">
        <v>8</v>
      </c>
      <c r="B10" s="90" t="s">
        <v>131</v>
      </c>
      <c r="C10" s="91" t="s">
        <v>26</v>
      </c>
      <c r="D10" s="92" t="s">
        <v>225</v>
      </c>
      <c r="E10" s="93" t="s">
        <v>226</v>
      </c>
      <c r="F10" s="90">
        <v>2</v>
      </c>
      <c r="G10" s="93" t="s">
        <v>227</v>
      </c>
      <c r="H10" s="90">
        <v>0</v>
      </c>
      <c r="I10" s="90">
        <v>0</v>
      </c>
      <c r="J10" s="90"/>
      <c r="K10" s="90"/>
      <c r="L10" s="90"/>
      <c r="M10" s="115"/>
    </row>
    <row r="11" ht="25.15" customHeight="1" spans="1:13">
      <c r="A11" s="90">
        <v>9</v>
      </c>
      <c r="B11" s="90" t="s">
        <v>132</v>
      </c>
      <c r="C11" s="91" t="s">
        <v>228</v>
      </c>
      <c r="D11" s="92" t="s">
        <v>229</v>
      </c>
      <c r="E11" s="93" t="s">
        <v>230</v>
      </c>
      <c r="F11" s="90">
        <v>2</v>
      </c>
      <c r="G11" s="93" t="s">
        <v>231</v>
      </c>
      <c r="H11" s="90">
        <v>3</v>
      </c>
      <c r="I11" s="90">
        <v>1</v>
      </c>
      <c r="J11" s="90" t="s">
        <v>209</v>
      </c>
      <c r="K11" s="90"/>
      <c r="L11" s="90"/>
      <c r="M11" s="115"/>
    </row>
    <row r="12" ht="25.15" customHeight="1" spans="1:13">
      <c r="A12" s="90">
        <v>10</v>
      </c>
      <c r="B12" s="90" t="s">
        <v>134</v>
      </c>
      <c r="C12" s="91" t="s">
        <v>40</v>
      </c>
      <c r="D12" s="92" t="s">
        <v>232</v>
      </c>
      <c r="E12" s="93" t="s">
        <v>233</v>
      </c>
      <c r="F12" s="90">
        <v>2</v>
      </c>
      <c r="G12" s="93" t="s">
        <v>234</v>
      </c>
      <c r="H12" s="90">
        <v>6</v>
      </c>
      <c r="I12" s="90">
        <v>2</v>
      </c>
      <c r="J12" s="90" t="s">
        <v>209</v>
      </c>
      <c r="K12" s="90"/>
      <c r="L12" s="90"/>
      <c r="M12" s="115"/>
    </row>
    <row r="13" ht="25.15" customHeight="1" spans="1:13">
      <c r="A13" s="90">
        <v>11</v>
      </c>
      <c r="B13" s="90" t="s">
        <v>136</v>
      </c>
      <c r="C13" s="91" t="s">
        <v>26</v>
      </c>
      <c r="D13" s="92" t="s">
        <v>235</v>
      </c>
      <c r="E13" s="93" t="s">
        <v>236</v>
      </c>
      <c r="F13" s="90">
        <v>2</v>
      </c>
      <c r="G13" s="93" t="s">
        <v>219</v>
      </c>
      <c r="H13" s="90">
        <v>0</v>
      </c>
      <c r="I13" s="90">
        <v>0</v>
      </c>
      <c r="J13" s="90"/>
      <c r="K13" s="90"/>
      <c r="L13" s="90"/>
      <c r="M13" s="115"/>
    </row>
    <row r="14" ht="25.15" customHeight="1" spans="1:13">
      <c r="A14" s="90">
        <v>12</v>
      </c>
      <c r="B14" s="90" t="s">
        <v>137</v>
      </c>
      <c r="C14" s="91" t="s">
        <v>82</v>
      </c>
      <c r="D14" s="92" t="s">
        <v>237</v>
      </c>
      <c r="E14" s="93" t="s">
        <v>238</v>
      </c>
      <c r="F14" s="90">
        <v>2</v>
      </c>
      <c r="G14" s="93" t="s">
        <v>208</v>
      </c>
      <c r="H14" s="90">
        <v>3</v>
      </c>
      <c r="I14" s="90">
        <v>1</v>
      </c>
      <c r="J14" s="90" t="s">
        <v>209</v>
      </c>
      <c r="K14" s="90"/>
      <c r="L14" s="90"/>
      <c r="M14" s="115"/>
    </row>
    <row r="15" ht="25.15" customHeight="1" spans="1:13">
      <c r="A15" s="90">
        <v>13</v>
      </c>
      <c r="B15" s="90" t="s">
        <v>138</v>
      </c>
      <c r="C15" s="91" t="s">
        <v>45</v>
      </c>
      <c r="D15" s="92" t="s">
        <v>239</v>
      </c>
      <c r="E15" s="93" t="s">
        <v>240</v>
      </c>
      <c r="F15" s="90">
        <v>2</v>
      </c>
      <c r="G15" s="93" t="s">
        <v>241</v>
      </c>
      <c r="H15" s="90">
        <v>6</v>
      </c>
      <c r="I15" s="90">
        <v>2</v>
      </c>
      <c r="J15" s="90" t="s">
        <v>209</v>
      </c>
      <c r="K15" s="90"/>
      <c r="L15" s="90"/>
      <c r="M15" s="115"/>
    </row>
  </sheetData>
  <mergeCells count="1">
    <mergeCell ref="A1:M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zoomScale="115" zoomScaleNormal="115" workbookViewId="0">
      <selection activeCell="I4" sqref="I4"/>
    </sheetView>
  </sheetViews>
  <sheetFormatPr defaultColWidth="10" defaultRowHeight="14.25" outlineLevelCol="5"/>
  <cols>
    <col min="1" max="1" width="11.5714285714286" style="50" customWidth="1"/>
    <col min="2" max="2" width="45.7142857142857" style="34" customWidth="1"/>
    <col min="3" max="3" width="11.5714285714286" style="50" customWidth="1"/>
    <col min="4" max="4" width="44.2857142857143" style="34" customWidth="1"/>
    <col min="5" max="16384" width="10" style="50"/>
  </cols>
  <sheetData>
    <row r="1" ht="27" spans="1:4">
      <c r="A1" s="110" t="s">
        <v>242</v>
      </c>
      <c r="B1" s="110"/>
      <c r="C1" s="110"/>
      <c r="D1" s="110"/>
    </row>
    <row r="2" ht="22.15" customHeight="1" spans="1:4">
      <c r="A2" s="111" t="s">
        <v>243</v>
      </c>
      <c r="B2" s="112"/>
      <c r="C2" s="112"/>
      <c r="D2" s="113"/>
    </row>
    <row r="3" ht="28.15" customHeight="1" spans="1:4">
      <c r="A3" s="114" t="s">
        <v>244</v>
      </c>
      <c r="B3" s="114" t="s">
        <v>245</v>
      </c>
      <c r="C3" s="114" t="s">
        <v>244</v>
      </c>
      <c r="D3" s="114" t="s">
        <v>246</v>
      </c>
    </row>
    <row r="4" ht="27" customHeight="1" spans="1:6">
      <c r="A4" s="43" t="s">
        <v>247</v>
      </c>
      <c r="B4" s="44" t="e">
        <f>VLOOKUP(1,#REF!,3,0)&amp;" - "&amp;VLOOKUP(1,#REF!,2,0)</f>
        <v>#REF!</v>
      </c>
      <c r="C4" s="43" t="s">
        <v>247</v>
      </c>
      <c r="D4" s="44" t="e">
        <f>VLOOKUP(2,#REF!,3,0)&amp;" - "&amp;VLOOKUP(2,#REF!,2,0)</f>
        <v>#REF!</v>
      </c>
      <c r="F4" s="50" t="s">
        <v>123</v>
      </c>
    </row>
    <row r="5" ht="27" customHeight="1" spans="1:6">
      <c r="A5" s="43" t="s">
        <v>248</v>
      </c>
      <c r="B5" s="44" t="e">
        <f>VLOOKUP(1,#REF!,3,0)&amp;" - "&amp;VLOOKUP(1,#REF!,2,0)</f>
        <v>#REF!</v>
      </c>
      <c r="C5" s="43" t="s">
        <v>248</v>
      </c>
      <c r="D5" s="44" t="e">
        <f>VLOOKUP(2,#REF!,3,0)&amp;" - "&amp;VLOOKUP(2,#REF!,2,0)</f>
        <v>#REF!</v>
      </c>
      <c r="F5" s="50" t="s">
        <v>127</v>
      </c>
    </row>
    <row r="6" ht="27" customHeight="1" spans="1:6">
      <c r="A6" s="43" t="s">
        <v>249</v>
      </c>
      <c r="B6" s="44" t="e">
        <f>VLOOKUP(1,#REF!,3,0)&amp;" - "&amp;VLOOKUP(1,#REF!,2,0)</f>
        <v>#REF!</v>
      </c>
      <c r="C6" s="43" t="s">
        <v>249</v>
      </c>
      <c r="D6" s="44" t="e">
        <f>VLOOKUP(2,#REF!,3,0)&amp;" - "&amp;VLOOKUP(2,#REF!,2,0)</f>
        <v>#REF!</v>
      </c>
      <c r="F6" s="50" t="s">
        <v>134</v>
      </c>
    </row>
    <row r="7" ht="27" customHeight="1" spans="1:6">
      <c r="A7" s="43" t="s">
        <v>250</v>
      </c>
      <c r="B7" s="44" t="e">
        <f>VLOOKUP(1,#REF!,3,0)&amp;" - "&amp;VLOOKUP(1,#REF!,2,0)</f>
        <v>#REF!</v>
      </c>
      <c r="C7" s="43" t="s">
        <v>250</v>
      </c>
      <c r="D7" s="44" t="e">
        <f>VLOOKUP(2,#REF!,3,0)&amp;" - "&amp;VLOOKUP(2,#REF!,2,0)</f>
        <v>#REF!</v>
      </c>
      <c r="F7" s="50" t="s">
        <v>136</v>
      </c>
    </row>
    <row r="8" ht="27" customHeight="1" spans="1:6">
      <c r="A8" s="43" t="s">
        <v>251</v>
      </c>
      <c r="B8" s="44" t="e">
        <f>VLOOKUP(1,#REF!,3,0)&amp;" - "&amp;VLOOKUP(1,#REF!,2,0)</f>
        <v>#REF!</v>
      </c>
      <c r="C8" s="43" t="s">
        <v>251</v>
      </c>
      <c r="D8" s="44" t="e">
        <f>VLOOKUP(2,#REF!,3,0)&amp;" - "&amp;VLOOKUP(2,#REF!,2,0)</f>
        <v>#REF!</v>
      </c>
      <c r="F8" s="50" t="s">
        <v>143</v>
      </c>
    </row>
    <row r="9" ht="27" customHeight="1" spans="1:6">
      <c r="A9" s="43" t="s">
        <v>252</v>
      </c>
      <c r="B9" s="44" t="e">
        <f>VLOOKUP(1,#REF!,3,0)&amp;" - "&amp;VLOOKUP(1,#REF!,2,0)</f>
        <v>#REF!</v>
      </c>
      <c r="C9" s="43" t="s">
        <v>252</v>
      </c>
      <c r="D9" s="44" t="e">
        <f>VLOOKUP(2,#REF!,3,0)&amp;" - "&amp;VLOOKUP(2,#REF!,2,0)</f>
        <v>#REF!</v>
      </c>
      <c r="F9" s="50" t="s">
        <v>146</v>
      </c>
    </row>
    <row r="10" ht="27" customHeight="1" spans="1:6">
      <c r="A10" s="43" t="s">
        <v>253</v>
      </c>
      <c r="B10" s="44" t="e">
        <f>VLOOKUP(1,#REF!,3,0)&amp;" - "&amp;VLOOKUP(1,#REF!,2,0)</f>
        <v>#REF!</v>
      </c>
      <c r="C10" s="43" t="s">
        <v>253</v>
      </c>
      <c r="D10" s="44" t="e">
        <f>VLOOKUP(2,#REF!,3,0)&amp;" - "&amp;VLOOKUP(2,#REF!,2,0)</f>
        <v>#REF!</v>
      </c>
      <c r="F10" s="50" t="s">
        <v>149</v>
      </c>
    </row>
    <row r="11" spans="6:6">
      <c r="F11" s="50" t="s">
        <v>124</v>
      </c>
    </row>
    <row r="12" spans="6:6">
      <c r="F12" s="50" t="s">
        <v>130</v>
      </c>
    </row>
    <row r="13" spans="6:6">
      <c r="F13" s="50" t="s">
        <v>135</v>
      </c>
    </row>
    <row r="14" spans="6:6">
      <c r="F14" s="50" t="s">
        <v>137</v>
      </c>
    </row>
    <row r="15" spans="6:6">
      <c r="F15" s="50" t="s">
        <v>142</v>
      </c>
    </row>
    <row r="16" spans="6:6">
      <c r="F16" s="50" t="s">
        <v>147</v>
      </c>
    </row>
    <row r="17" spans="6:6">
      <c r="F17" s="50" t="s">
        <v>148</v>
      </c>
    </row>
  </sheetData>
  <mergeCells count="2">
    <mergeCell ref="A1:D1"/>
    <mergeCell ref="A2:D2"/>
  </mergeCells>
  <printOptions horizontalCentered="1" verticalCentered="1"/>
  <pageMargins left="0.393700787401575" right="0.393700787401575" top="0.78740157480315" bottom="0.78740157480315" header="0" footer="0"/>
  <pageSetup paperSize="9" scale="13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workbookViewId="0">
      <pane ySplit="2" topLeftCell="A3" activePane="bottomLeft" state="frozen"/>
      <selection/>
      <selection pane="bottomLeft" activeCell="B52" sqref="B52"/>
    </sheetView>
  </sheetViews>
  <sheetFormatPr defaultColWidth="9.14285714285714" defaultRowHeight="12.75"/>
  <cols>
    <col min="2" max="2" width="7.28571428571429" style="84" customWidth="1"/>
    <col min="3" max="3" width="30.2857142857143" style="85" customWidth="1"/>
    <col min="4" max="4" width="16.2857142857143" style="86" customWidth="1"/>
    <col min="5" max="5" width="13.7142857142857" style="86" customWidth="1"/>
  </cols>
  <sheetData>
    <row r="1" ht="39" customHeight="1" spans="1:6">
      <c r="A1" s="108" t="s">
        <v>254</v>
      </c>
      <c r="B1" s="108"/>
      <c r="C1" s="108"/>
      <c r="D1" s="108"/>
      <c r="E1" s="109"/>
      <c r="F1" s="108"/>
    </row>
    <row r="2" ht="23.1" customHeight="1" spans="1:6">
      <c r="A2" s="88" t="s">
        <v>1</v>
      </c>
      <c r="B2" s="88" t="s">
        <v>3</v>
      </c>
      <c r="C2" s="89" t="s">
        <v>4</v>
      </c>
      <c r="D2" s="88" t="s">
        <v>6</v>
      </c>
      <c r="E2" s="88" t="s">
        <v>8</v>
      </c>
      <c r="F2" s="88" t="s">
        <v>205</v>
      </c>
    </row>
    <row r="3" ht="25.15" customHeight="1" spans="1:6">
      <c r="A3" s="90">
        <v>1</v>
      </c>
      <c r="B3" s="90" t="s">
        <v>63</v>
      </c>
      <c r="C3" s="106" t="s">
        <v>255</v>
      </c>
      <c r="D3" s="90" t="s">
        <v>256</v>
      </c>
      <c r="E3" s="103" t="s">
        <v>257</v>
      </c>
      <c r="F3" s="95" t="s">
        <v>258</v>
      </c>
    </row>
    <row r="4" ht="25.15" customHeight="1" spans="1:6">
      <c r="A4" s="90">
        <v>2</v>
      </c>
      <c r="B4" s="90" t="s">
        <v>63</v>
      </c>
      <c r="C4" s="106" t="s">
        <v>259</v>
      </c>
      <c r="D4" s="90" t="s">
        <v>260</v>
      </c>
      <c r="E4" s="106" t="s">
        <v>261</v>
      </c>
      <c r="F4" s="95" t="s">
        <v>258</v>
      </c>
    </row>
    <row r="5" ht="25.15" customHeight="1" spans="1:6">
      <c r="A5" s="90">
        <v>3</v>
      </c>
      <c r="B5" s="90" t="s">
        <v>228</v>
      </c>
      <c r="C5" s="106" t="s">
        <v>262</v>
      </c>
      <c r="D5" s="105" t="s">
        <v>263</v>
      </c>
      <c r="E5" s="103" t="s">
        <v>264</v>
      </c>
      <c r="F5" s="95" t="s">
        <v>258</v>
      </c>
    </row>
    <row r="6" ht="25.15" customHeight="1" spans="1:6">
      <c r="A6" s="90">
        <v>4</v>
      </c>
      <c r="B6" s="90" t="s">
        <v>265</v>
      </c>
      <c r="C6" s="106" t="s">
        <v>266</v>
      </c>
      <c r="D6" s="90" t="s">
        <v>267</v>
      </c>
      <c r="E6" s="103" t="s">
        <v>268</v>
      </c>
      <c r="F6" s="95" t="s">
        <v>258</v>
      </c>
    </row>
    <row r="7" ht="25.35" customHeight="1" spans="1:6">
      <c r="A7" s="90">
        <v>5</v>
      </c>
      <c r="B7" s="90" t="s">
        <v>265</v>
      </c>
      <c r="C7" s="106" t="s">
        <v>269</v>
      </c>
      <c r="D7" s="90" t="s">
        <v>270</v>
      </c>
      <c r="E7" s="103" t="s">
        <v>271</v>
      </c>
      <c r="F7" s="95" t="s">
        <v>258</v>
      </c>
    </row>
    <row r="8" ht="25.35" customHeight="1" spans="1:6">
      <c r="A8" s="90">
        <v>6</v>
      </c>
      <c r="B8" s="90" t="s">
        <v>45</v>
      </c>
      <c r="C8" s="106" t="s">
        <v>272</v>
      </c>
      <c r="D8" s="90" t="s">
        <v>273</v>
      </c>
      <c r="E8" s="103" t="s">
        <v>274</v>
      </c>
      <c r="F8" s="95" t="s">
        <v>258</v>
      </c>
    </row>
    <row r="9" ht="25.35" customHeight="1" spans="1:6">
      <c r="A9" s="90">
        <v>7</v>
      </c>
      <c r="B9" s="90" t="s">
        <v>45</v>
      </c>
      <c r="C9" s="106" t="s">
        <v>275</v>
      </c>
      <c r="D9" s="90" t="s">
        <v>276</v>
      </c>
      <c r="E9" s="103" t="s">
        <v>277</v>
      </c>
      <c r="F9" s="95" t="s">
        <v>258</v>
      </c>
    </row>
    <row r="10" ht="25.35" customHeight="1" spans="1:6">
      <c r="A10" s="90">
        <v>8</v>
      </c>
      <c r="B10" s="90" t="s">
        <v>106</v>
      </c>
      <c r="C10" s="106" t="s">
        <v>278</v>
      </c>
      <c r="D10" s="90" t="s">
        <v>279</v>
      </c>
      <c r="E10" s="103" t="s">
        <v>280</v>
      </c>
      <c r="F10" s="95" t="s">
        <v>258</v>
      </c>
    </row>
    <row r="11" ht="25.15" customHeight="1" spans="1:6">
      <c r="A11" s="90">
        <v>9</v>
      </c>
      <c r="B11" s="90" t="s">
        <v>40</v>
      </c>
      <c r="C11" s="106" t="s">
        <v>281</v>
      </c>
      <c r="D11" s="90" t="s">
        <v>282</v>
      </c>
      <c r="E11" s="103" t="s">
        <v>283</v>
      </c>
      <c r="F11" s="95" t="s">
        <v>284</v>
      </c>
    </row>
    <row r="12" ht="25.15" customHeight="1" spans="1:6">
      <c r="A12" s="90">
        <v>10</v>
      </c>
      <c r="B12" s="90" t="s">
        <v>40</v>
      </c>
      <c r="C12" s="106" t="s">
        <v>285</v>
      </c>
      <c r="D12" s="105" t="s">
        <v>286</v>
      </c>
      <c r="E12" s="103" t="s">
        <v>287</v>
      </c>
      <c r="F12" s="95" t="s">
        <v>284</v>
      </c>
    </row>
    <row r="13" ht="25.15" customHeight="1" spans="1:6">
      <c r="A13" s="90">
        <v>11</v>
      </c>
      <c r="B13" s="90" t="s">
        <v>63</v>
      </c>
      <c r="C13" s="106" t="s">
        <v>288</v>
      </c>
      <c r="D13" s="105" t="s">
        <v>289</v>
      </c>
      <c r="E13" s="103" t="s">
        <v>290</v>
      </c>
      <c r="F13" s="95" t="s">
        <v>284</v>
      </c>
    </row>
    <row r="14" ht="25.15" customHeight="1" spans="1:6">
      <c r="A14" s="90">
        <v>12</v>
      </c>
      <c r="B14" s="90" t="s">
        <v>228</v>
      </c>
      <c r="C14" s="106" t="s">
        <v>291</v>
      </c>
      <c r="D14" s="105" t="s">
        <v>292</v>
      </c>
      <c r="E14" s="103" t="s">
        <v>293</v>
      </c>
      <c r="F14" s="95" t="s">
        <v>284</v>
      </c>
    </row>
    <row r="15" ht="25.15" customHeight="1" spans="1:6">
      <c r="A15" s="90">
        <v>13</v>
      </c>
      <c r="B15" s="90" t="s">
        <v>228</v>
      </c>
      <c r="C15" s="106" t="s">
        <v>294</v>
      </c>
      <c r="D15" s="102" t="s">
        <v>295</v>
      </c>
      <c r="E15" s="103" t="s">
        <v>296</v>
      </c>
      <c r="F15" s="95" t="s">
        <v>284</v>
      </c>
    </row>
    <row r="16" ht="25.15" customHeight="1" spans="1:6">
      <c r="A16" s="90">
        <v>14</v>
      </c>
      <c r="B16" s="90" t="s">
        <v>297</v>
      </c>
      <c r="C16" s="106" t="s">
        <v>298</v>
      </c>
      <c r="D16" s="90" t="s">
        <v>299</v>
      </c>
      <c r="E16" s="103" t="s">
        <v>300</v>
      </c>
      <c r="F16" s="95" t="s">
        <v>284</v>
      </c>
    </row>
    <row r="17" ht="25.15" customHeight="1" spans="1:6">
      <c r="A17" s="90">
        <v>15</v>
      </c>
      <c r="B17" s="90" t="s">
        <v>74</v>
      </c>
      <c r="C17" s="106" t="s">
        <v>301</v>
      </c>
      <c r="D17" s="90" t="s">
        <v>302</v>
      </c>
      <c r="E17" s="106" t="s">
        <v>303</v>
      </c>
      <c r="F17" s="95" t="s">
        <v>284</v>
      </c>
    </row>
    <row r="18" ht="25.15" customHeight="1" spans="1:6">
      <c r="A18" s="90">
        <v>16</v>
      </c>
      <c r="B18" s="90" t="s">
        <v>265</v>
      </c>
      <c r="C18" s="106" t="s">
        <v>304</v>
      </c>
      <c r="D18" s="90" t="s">
        <v>305</v>
      </c>
      <c r="E18" s="103" t="s">
        <v>271</v>
      </c>
      <c r="F18" s="95" t="s">
        <v>284</v>
      </c>
    </row>
    <row r="19" ht="25.35" customHeight="1" spans="1:6">
      <c r="A19" s="90">
        <v>17</v>
      </c>
      <c r="B19" s="90" t="s">
        <v>74</v>
      </c>
      <c r="C19" s="106" t="s">
        <v>306</v>
      </c>
      <c r="D19" s="90" t="s">
        <v>307</v>
      </c>
      <c r="E19" s="106" t="s">
        <v>303</v>
      </c>
      <c r="F19" s="95" t="s">
        <v>308</v>
      </c>
    </row>
    <row r="20" ht="25.35" customHeight="1" spans="1:6">
      <c r="A20" s="90">
        <v>18</v>
      </c>
      <c r="B20" s="90" t="s">
        <v>228</v>
      </c>
      <c r="C20" s="106" t="s">
        <v>309</v>
      </c>
      <c r="D20" s="105" t="s">
        <v>310</v>
      </c>
      <c r="E20" s="106" t="s">
        <v>311</v>
      </c>
      <c r="F20" s="95" t="s">
        <v>308</v>
      </c>
    </row>
    <row r="21" ht="25.35" customHeight="1" spans="1:6">
      <c r="A21" s="90">
        <v>19</v>
      </c>
      <c r="B21" s="90" t="s">
        <v>9</v>
      </c>
      <c r="C21" s="106" t="s">
        <v>312</v>
      </c>
      <c r="D21" s="105" t="s">
        <v>313</v>
      </c>
      <c r="E21" s="106" t="s">
        <v>314</v>
      </c>
      <c r="F21" s="95" t="s">
        <v>308</v>
      </c>
    </row>
    <row r="22" ht="25.35" customHeight="1" spans="1:6">
      <c r="A22" s="90">
        <v>20</v>
      </c>
      <c r="B22" s="90" t="s">
        <v>45</v>
      </c>
      <c r="C22" s="106" t="s">
        <v>315</v>
      </c>
      <c r="D22" s="90" t="s">
        <v>316</v>
      </c>
      <c r="E22" s="103" t="s">
        <v>317</v>
      </c>
      <c r="F22" s="95" t="s">
        <v>308</v>
      </c>
    </row>
    <row r="23" ht="25.35" customHeight="1" spans="1:6">
      <c r="A23" s="90">
        <v>21</v>
      </c>
      <c r="B23" s="90" t="s">
        <v>53</v>
      </c>
      <c r="C23" s="106" t="s">
        <v>318</v>
      </c>
      <c r="D23" s="90" t="s">
        <v>319</v>
      </c>
      <c r="E23" s="103" t="s">
        <v>320</v>
      </c>
      <c r="F23" s="95" t="s">
        <v>308</v>
      </c>
    </row>
    <row r="24" ht="25.35" customHeight="1" spans="1:6">
      <c r="A24" s="90">
        <v>22</v>
      </c>
      <c r="B24" s="90" t="s">
        <v>82</v>
      </c>
      <c r="C24" s="106" t="s">
        <v>321</v>
      </c>
      <c r="D24" s="105" t="s">
        <v>322</v>
      </c>
      <c r="E24" s="103" t="s">
        <v>323</v>
      </c>
      <c r="F24" s="95" t="s">
        <v>308</v>
      </c>
    </row>
    <row r="25" ht="25.35" customHeight="1" spans="1:6">
      <c r="A25" s="90">
        <v>23</v>
      </c>
      <c r="B25" s="90" t="s">
        <v>45</v>
      </c>
      <c r="C25" s="106" t="s">
        <v>324</v>
      </c>
      <c r="D25" s="90" t="s">
        <v>325</v>
      </c>
      <c r="E25" s="103" t="s">
        <v>326</v>
      </c>
      <c r="F25" s="95" t="s">
        <v>308</v>
      </c>
    </row>
    <row r="26" ht="25.35" customHeight="1" spans="1:6">
      <c r="A26" s="90">
        <v>24</v>
      </c>
      <c r="B26" s="90" t="s">
        <v>26</v>
      </c>
      <c r="C26" s="106" t="s">
        <v>327</v>
      </c>
      <c r="D26" s="90" t="s">
        <v>328</v>
      </c>
      <c r="E26" s="106" t="s">
        <v>329</v>
      </c>
      <c r="F26" s="95" t="s">
        <v>308</v>
      </c>
    </row>
    <row r="27" ht="25.35" customHeight="1" spans="1:6">
      <c r="A27" s="90">
        <v>25</v>
      </c>
      <c r="B27" s="90" t="s">
        <v>82</v>
      </c>
      <c r="C27" s="106" t="s">
        <v>330</v>
      </c>
      <c r="D27" s="105" t="s">
        <v>331</v>
      </c>
      <c r="E27" s="103" t="s">
        <v>332</v>
      </c>
      <c r="F27" s="95" t="s">
        <v>308</v>
      </c>
    </row>
    <row r="28" ht="25.35" customHeight="1" spans="1:6">
      <c r="A28" s="90">
        <v>26</v>
      </c>
      <c r="B28" s="90" t="s">
        <v>228</v>
      </c>
      <c r="C28" s="106" t="s">
        <v>333</v>
      </c>
      <c r="D28" s="105" t="s">
        <v>334</v>
      </c>
      <c r="E28" s="103" t="s">
        <v>335</v>
      </c>
      <c r="F28" s="95" t="s">
        <v>308</v>
      </c>
    </row>
    <row r="29" ht="25.35" customHeight="1" spans="1:6">
      <c r="A29" s="90">
        <v>27</v>
      </c>
      <c r="B29" s="90" t="s">
        <v>9</v>
      </c>
      <c r="C29" s="106" t="s">
        <v>336</v>
      </c>
      <c r="D29" s="105" t="s">
        <v>337</v>
      </c>
      <c r="E29" s="106" t="s">
        <v>338</v>
      </c>
      <c r="F29" s="95" t="s">
        <v>308</v>
      </c>
    </row>
    <row r="30" ht="25.35" customHeight="1" spans="1:6">
      <c r="A30" s="90">
        <v>28</v>
      </c>
      <c r="B30" s="90" t="s">
        <v>265</v>
      </c>
      <c r="C30" s="106" t="s">
        <v>339</v>
      </c>
      <c r="D30" s="90" t="s">
        <v>340</v>
      </c>
      <c r="E30" s="103" t="s">
        <v>271</v>
      </c>
      <c r="F30" s="95" t="s">
        <v>308</v>
      </c>
    </row>
    <row r="31" s="84" customFormat="1" ht="25.35" customHeight="1" spans="1:11">
      <c r="A31" s="90">
        <v>29</v>
      </c>
      <c r="B31" s="90" t="s">
        <v>341</v>
      </c>
      <c r="C31" s="106" t="s">
        <v>342</v>
      </c>
      <c r="D31" s="102" t="s">
        <v>343</v>
      </c>
      <c r="E31" s="106" t="s">
        <v>344</v>
      </c>
      <c r="F31" s="95" t="s">
        <v>308</v>
      </c>
      <c r="G31"/>
      <c r="H31"/>
      <c r="I31"/>
      <c r="J31"/>
      <c r="K31"/>
    </row>
    <row r="32" s="84" customFormat="1" ht="25.35" customHeight="1" spans="1:11">
      <c r="A32" s="90">
        <v>30</v>
      </c>
      <c r="B32" s="90" t="s">
        <v>106</v>
      </c>
      <c r="C32" s="106" t="s">
        <v>345</v>
      </c>
      <c r="D32" s="90" t="s">
        <v>346</v>
      </c>
      <c r="E32" s="106" t="s">
        <v>347</v>
      </c>
      <c r="F32" s="95" t="s">
        <v>308</v>
      </c>
      <c r="G32"/>
      <c r="H32"/>
      <c r="I32"/>
      <c r="J32"/>
      <c r="K32"/>
    </row>
    <row r="33" s="84" customFormat="1" ht="25.35" customHeight="1" spans="1:11">
      <c r="A33" s="90">
        <v>31</v>
      </c>
      <c r="B33" s="90" t="s">
        <v>97</v>
      </c>
      <c r="C33" s="106" t="s">
        <v>348</v>
      </c>
      <c r="D33" s="90" t="s">
        <v>349</v>
      </c>
      <c r="E33" s="103" t="s">
        <v>350</v>
      </c>
      <c r="F33" s="95" t="s">
        <v>308</v>
      </c>
      <c r="G33"/>
      <c r="H33"/>
      <c r="I33"/>
      <c r="J33"/>
      <c r="K33"/>
    </row>
    <row r="34" s="84" customFormat="1" ht="25.35" customHeight="1" spans="1:11">
      <c r="A34" s="90">
        <v>32</v>
      </c>
      <c r="B34" s="90" t="s">
        <v>297</v>
      </c>
      <c r="C34" s="106" t="s">
        <v>351</v>
      </c>
      <c r="D34" s="90" t="s">
        <v>352</v>
      </c>
      <c r="E34" s="103" t="s">
        <v>353</v>
      </c>
      <c r="F34" s="95" t="s">
        <v>308</v>
      </c>
      <c r="G34"/>
      <c r="H34"/>
      <c r="I34"/>
      <c r="J34"/>
      <c r="K34"/>
    </row>
    <row r="35" s="84" customFormat="1" ht="25.35" customHeight="1" spans="1:11">
      <c r="A35" s="90">
        <v>33</v>
      </c>
      <c r="B35" s="90" t="s">
        <v>26</v>
      </c>
      <c r="C35" s="106" t="s">
        <v>354</v>
      </c>
      <c r="D35" s="90" t="s">
        <v>355</v>
      </c>
      <c r="E35" s="106" t="s">
        <v>356</v>
      </c>
      <c r="F35" s="95" t="s">
        <v>308</v>
      </c>
      <c r="G35"/>
      <c r="H35"/>
      <c r="I35"/>
      <c r="J35"/>
      <c r="K35"/>
    </row>
    <row r="36" s="84" customFormat="1" ht="25.35" customHeight="1" spans="1:11">
      <c r="A36" s="90">
        <v>34</v>
      </c>
      <c r="B36" s="90" t="s">
        <v>297</v>
      </c>
      <c r="C36" s="106" t="s">
        <v>357</v>
      </c>
      <c r="D36" s="90" t="s">
        <v>358</v>
      </c>
      <c r="E36" s="103" t="s">
        <v>359</v>
      </c>
      <c r="F36" s="95" t="s">
        <v>308</v>
      </c>
      <c r="G36"/>
      <c r="H36"/>
      <c r="I36"/>
      <c r="J36"/>
      <c r="K36"/>
    </row>
    <row r="37" ht="25.35" customHeight="1" spans="1:6">
      <c r="A37" s="90">
        <v>35</v>
      </c>
      <c r="B37" s="90" t="s">
        <v>97</v>
      </c>
      <c r="C37" s="106" t="s">
        <v>360</v>
      </c>
      <c r="D37" s="90" t="s">
        <v>361</v>
      </c>
      <c r="E37" s="103" t="s">
        <v>362</v>
      </c>
      <c r="F37" s="95" t="s">
        <v>308</v>
      </c>
    </row>
    <row r="38" ht="25.35" customHeight="1" spans="1:6">
      <c r="A38" s="90">
        <v>36</v>
      </c>
      <c r="B38" s="90" t="s">
        <v>40</v>
      </c>
      <c r="C38" s="106" t="s">
        <v>363</v>
      </c>
      <c r="D38" s="105" t="s">
        <v>364</v>
      </c>
      <c r="E38" s="103" t="s">
        <v>365</v>
      </c>
      <c r="F38" s="95" t="s">
        <v>308</v>
      </c>
    </row>
    <row r="39" ht="25.35" customHeight="1" spans="1:6">
      <c r="A39" s="90">
        <v>37</v>
      </c>
      <c r="B39" s="90" t="s">
        <v>228</v>
      </c>
      <c r="C39" s="106" t="s">
        <v>366</v>
      </c>
      <c r="D39" s="105" t="s">
        <v>367</v>
      </c>
      <c r="E39" s="103" t="s">
        <v>264</v>
      </c>
      <c r="F39" s="95" t="s">
        <v>308</v>
      </c>
    </row>
    <row r="40" ht="25.35" customHeight="1" spans="1:6">
      <c r="A40" s="90">
        <v>38</v>
      </c>
      <c r="B40" s="90" t="s">
        <v>26</v>
      </c>
      <c r="C40" s="106" t="s">
        <v>368</v>
      </c>
      <c r="D40" s="90" t="s">
        <v>369</v>
      </c>
      <c r="E40" s="103" t="s">
        <v>370</v>
      </c>
      <c r="F40" s="95" t="s">
        <v>308</v>
      </c>
    </row>
    <row r="41" ht="25.35" customHeight="1" spans="1:6">
      <c r="A41" s="90">
        <v>39</v>
      </c>
      <c r="B41" s="90" t="s">
        <v>45</v>
      </c>
      <c r="C41" s="106" t="s">
        <v>371</v>
      </c>
      <c r="D41" s="90" t="s">
        <v>372</v>
      </c>
      <c r="E41" s="103" t="s">
        <v>373</v>
      </c>
      <c r="F41" s="95" t="s">
        <v>308</v>
      </c>
    </row>
    <row r="42" ht="25.35" customHeight="1" spans="1:6">
      <c r="A42" s="90">
        <v>40</v>
      </c>
      <c r="B42" s="90" t="s">
        <v>297</v>
      </c>
      <c r="C42" s="106" t="s">
        <v>374</v>
      </c>
      <c r="D42" s="102" t="s">
        <v>375</v>
      </c>
      <c r="E42" s="103" t="s">
        <v>376</v>
      </c>
      <c r="F42" s="95" t="s">
        <v>308</v>
      </c>
    </row>
    <row r="43" ht="25.35" customHeight="1" spans="1:6">
      <c r="A43" s="90">
        <v>41</v>
      </c>
      <c r="B43" s="90" t="s">
        <v>53</v>
      </c>
      <c r="C43" s="106" t="s">
        <v>377</v>
      </c>
      <c r="D43" s="90" t="s">
        <v>378</v>
      </c>
      <c r="E43" s="106" t="s">
        <v>379</v>
      </c>
      <c r="F43" s="95" t="s">
        <v>308</v>
      </c>
    </row>
    <row r="44" ht="25.35" customHeight="1" spans="1:6">
      <c r="A44" s="90">
        <v>42</v>
      </c>
      <c r="B44" s="90" t="s">
        <v>82</v>
      </c>
      <c r="C44" s="106" t="s">
        <v>380</v>
      </c>
      <c r="D44" s="90" t="s">
        <v>381</v>
      </c>
      <c r="E44" s="103" t="s">
        <v>382</v>
      </c>
      <c r="F44" s="95" t="s">
        <v>308</v>
      </c>
    </row>
    <row r="45" ht="25.35" customHeight="1" spans="1:6">
      <c r="A45" s="90">
        <v>43</v>
      </c>
      <c r="B45" s="90" t="s">
        <v>97</v>
      </c>
      <c r="C45" s="106" t="s">
        <v>383</v>
      </c>
      <c r="D45" s="102" t="s">
        <v>384</v>
      </c>
      <c r="E45" s="103" t="s">
        <v>350</v>
      </c>
      <c r="F45" s="95" t="s">
        <v>308</v>
      </c>
    </row>
    <row r="46" ht="25.35" customHeight="1" spans="1:6">
      <c r="A46" s="90">
        <v>44</v>
      </c>
      <c r="B46" s="90" t="s">
        <v>265</v>
      </c>
      <c r="C46" s="106" t="s">
        <v>385</v>
      </c>
      <c r="D46" s="90" t="s">
        <v>386</v>
      </c>
      <c r="E46" s="103" t="s">
        <v>271</v>
      </c>
      <c r="F46" s="95" t="s">
        <v>308</v>
      </c>
    </row>
    <row r="47" ht="25.35" customHeight="1" spans="1:6">
      <c r="A47" s="90">
        <v>45</v>
      </c>
      <c r="B47" s="90" t="s">
        <v>9</v>
      </c>
      <c r="C47" s="106" t="s">
        <v>387</v>
      </c>
      <c r="D47" s="105" t="s">
        <v>388</v>
      </c>
      <c r="E47" s="106" t="s">
        <v>389</v>
      </c>
      <c r="F47" s="95" t="s">
        <v>308</v>
      </c>
    </row>
    <row r="48" ht="25.35" customHeight="1" spans="1:6">
      <c r="A48" s="90">
        <v>46</v>
      </c>
      <c r="B48" s="90" t="s">
        <v>9</v>
      </c>
      <c r="C48" s="106" t="s">
        <v>390</v>
      </c>
      <c r="D48" s="105" t="s">
        <v>391</v>
      </c>
      <c r="E48" s="103" t="s">
        <v>392</v>
      </c>
      <c r="F48" s="95" t="s">
        <v>308</v>
      </c>
    </row>
    <row r="49" ht="25.35" customHeight="1" spans="1:6">
      <c r="A49" s="90">
        <v>47</v>
      </c>
      <c r="B49" s="90" t="s">
        <v>341</v>
      </c>
      <c r="C49" s="106" t="s">
        <v>393</v>
      </c>
      <c r="D49" s="102" t="s">
        <v>394</v>
      </c>
      <c r="E49" s="103" t="s">
        <v>395</v>
      </c>
      <c r="F49" s="95" t="s">
        <v>308</v>
      </c>
    </row>
    <row r="50" ht="25.35" customHeight="1" spans="1:6">
      <c r="A50" s="90">
        <v>48</v>
      </c>
      <c r="B50" s="90" t="s">
        <v>228</v>
      </c>
      <c r="C50" s="106" t="s">
        <v>396</v>
      </c>
      <c r="D50" s="105" t="s">
        <v>397</v>
      </c>
      <c r="E50" s="103" t="s">
        <v>398</v>
      </c>
      <c r="F50" s="95" t="s">
        <v>308</v>
      </c>
    </row>
  </sheetData>
  <sortState ref="A3:J51">
    <sortCondition ref="F3:F51"/>
  </sortState>
  <mergeCells count="1">
    <mergeCell ref="A1:F1"/>
  </mergeCells>
  <conditionalFormatting sqref="A1">
    <cfRule type="duplicateValues" dxfId="0" priority="19"/>
  </conditionalFormatting>
  <conditionalFormatting sqref="A2">
    <cfRule type="duplicateValues" dxfId="0" priority="8"/>
  </conditionalFormatting>
  <conditionalFormatting sqref="A3:A50">
    <cfRule type="duplicateValues" dxfId="0" priority="1"/>
  </conditionalFormatting>
  <printOptions horizontalCentered="1"/>
  <pageMargins left="0.393700787401575" right="0.393700787401575" top="0.393700787401575" bottom="0.393700787401575" header="0" footer="0"/>
  <pageSetup paperSize="9" scale="130" orientation="landscape"/>
  <headerFooter>
    <oddFooter>&amp;L&amp;"宋体,加粗"&amp;12裁判签名：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编号</vt:lpstr>
      <vt:lpstr>贴桌面</vt:lpstr>
      <vt:lpstr>淘汰赛抽签</vt:lpstr>
      <vt:lpstr>淘汰赛_旧</vt:lpstr>
      <vt:lpstr>淘汰赛_old</vt:lpstr>
      <vt:lpstr>淘汰赛-备</vt:lpstr>
      <vt:lpstr>比赛输入_old</vt:lpstr>
      <vt:lpstr>出线名单-辅助表</vt:lpstr>
      <vt:lpstr>小学组</vt:lpstr>
      <vt:lpstr>初中组</vt:lpstr>
      <vt:lpstr>高中组</vt:lpstr>
      <vt:lpstr>比赛成绩</vt:lpstr>
      <vt:lpstr>Z组（6）</vt:lpstr>
      <vt:lpstr>Z组 (4)</vt:lpstr>
      <vt:lpstr>Z组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Chan</dc:creator>
  <cp:lastModifiedBy>小天</cp:lastModifiedBy>
  <dcterms:created xsi:type="dcterms:W3CDTF">2021-05-10T02:17:00Z</dcterms:created>
  <cp:lastPrinted>2024-07-17T14:57:00Z</cp:lastPrinted>
  <dcterms:modified xsi:type="dcterms:W3CDTF">2024-07-30T02:02:02Z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2.0.6</vt:lpwstr>
  </property>
  <property fmtid="{D5CDD505-2E9C-101B-9397-08002B2CF9AE}" pid="4" name="ICV">
    <vt:lpwstr>396DFE492CF249E09BBF2E3523B79EA8_13</vt:lpwstr>
  </property>
  <property fmtid="{D5CDD505-2E9C-101B-9397-08002B2CF9AE}" pid="5" name="KSOProductBuildVer">
    <vt:lpwstr>2052-12.1.0.15120</vt:lpwstr>
  </property>
</Properties>
</file>