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540" tabRatio="633" firstSheet="3" activeTab="3"/>
  </bookViews>
  <sheets>
    <sheet name="秩序表_old" sheetId="22" state="hidden" r:id="rId1"/>
    <sheet name="淘汰赛-备" sheetId="17" state="hidden" r:id="rId2"/>
    <sheet name="比赛输入" sheetId="24" state="hidden" r:id="rId3"/>
    <sheet name="小学组" sheetId="38" r:id="rId4"/>
    <sheet name="初中组" sheetId="37" r:id="rId5"/>
    <sheet name="高中组" sheetId="36" r:id="rId6"/>
    <sheet name="Z组 (3)" sheetId="32" state="hidden" r:id="rId7"/>
  </sheets>
  <definedNames>
    <definedName name="_xlnm.Print_Titles" localSheetId="3">小学组!$1:$2</definedName>
  </definedNames>
  <calcPr calcId="144525"/>
</workbook>
</file>

<file path=xl/sharedStrings.xml><?xml version="1.0" encoding="utf-8"?>
<sst xmlns="http://schemas.openxmlformats.org/spreadsheetml/2006/main" count="477" uniqueCount="224">
  <si>
    <t>“夺宝奇兵”_小学组  比赛秩序表</t>
  </si>
  <si>
    <t>序号</t>
  </si>
  <si>
    <t>时间</t>
  </si>
  <si>
    <t>对     赛     队</t>
  </si>
  <si>
    <t>组别</t>
  </si>
  <si>
    <t>场地</t>
  </si>
  <si>
    <t>A1</t>
  </si>
  <si>
    <t>：</t>
  </si>
  <si>
    <t>A4</t>
  </si>
  <si>
    <t>小学组</t>
  </si>
  <si>
    <t>A2</t>
  </si>
  <si>
    <t>A3</t>
  </si>
  <si>
    <t>B2</t>
  </si>
  <si>
    <t>B3</t>
  </si>
  <si>
    <t>C2</t>
  </si>
  <si>
    <t>C3</t>
  </si>
  <si>
    <t>D2</t>
  </si>
  <si>
    <t>D3</t>
  </si>
  <si>
    <t>B1</t>
  </si>
  <si>
    <t>C1</t>
  </si>
  <si>
    <t>D1</t>
  </si>
  <si>
    <t>第二十二届广东省青少年机器人比赛自选项目</t>
  </si>
  <si>
    <t>比赛日期:20220816</t>
  </si>
  <si>
    <t>第八名</t>
  </si>
  <si>
    <t>第七名</t>
  </si>
  <si>
    <t>第六名</t>
  </si>
  <si>
    <t>五</t>
  </si>
  <si>
    <t>第四名</t>
  </si>
  <si>
    <t>第三名</t>
  </si>
  <si>
    <t>第二名</t>
  </si>
  <si>
    <t>第一名</t>
  </si>
  <si>
    <t>第二十二届广东省青少年机器人竞赛自选项目“夺宝奇兵”_小学组</t>
  </si>
  <si>
    <t>抽签号</t>
  </si>
  <si>
    <t>地市</t>
  </si>
  <si>
    <t>参赛学校</t>
  </si>
  <si>
    <t>参赛选手</t>
  </si>
  <si>
    <t>人数</t>
  </si>
  <si>
    <t>教练员</t>
  </si>
  <si>
    <t>得分</t>
  </si>
  <si>
    <t>得3分</t>
  </si>
  <si>
    <t>出线</t>
  </si>
  <si>
    <t>黑色球</t>
  </si>
  <si>
    <t>排名</t>
  </si>
  <si>
    <t>奖项</t>
  </si>
  <si>
    <t>东莞市</t>
  </si>
  <si>
    <t>东莞市第七高级中学二队</t>
  </si>
  <si>
    <r>
      <rPr>
        <sz val="10"/>
        <rFont val="宋体"/>
        <charset val="134"/>
      </rPr>
      <t>何伟程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冯元彦</t>
    </r>
  </si>
  <si>
    <t>叶爱南</t>
  </si>
  <si>
    <t>Y</t>
  </si>
  <si>
    <t>广州市</t>
  </si>
  <si>
    <t>广州市协和中学</t>
  </si>
  <si>
    <t>陈宣羽 陈恺进</t>
  </si>
  <si>
    <t>黄勇 许云勇</t>
  </si>
  <si>
    <t>惠州市</t>
  </si>
  <si>
    <t>惠州市惠东县惠东高级中学</t>
  </si>
  <si>
    <t>冉启旺 冯家声</t>
  </si>
  <si>
    <t>郑建源 冉志龙</t>
  </si>
  <si>
    <t>江门市</t>
  </si>
  <si>
    <t>鹤山市鹤华中学一队</t>
  </si>
  <si>
    <t>谢勇山 温梓恒</t>
  </si>
  <si>
    <t>彭钢 张文还</t>
  </si>
  <si>
    <t>珠海市</t>
  </si>
  <si>
    <t>北京师范大学（珠海）附属高级中学二队</t>
  </si>
  <si>
    <t>黄健恒 李恩浩</t>
  </si>
  <si>
    <t>王义才 曹远</t>
  </si>
  <si>
    <t>惠州市华罗庚中学</t>
  </si>
  <si>
    <t>邬奇臻 高源</t>
  </si>
  <si>
    <t>左睿</t>
  </si>
  <si>
    <t>东莞市第六高级中学</t>
  </si>
  <si>
    <t>周贤明 王彬</t>
  </si>
  <si>
    <t>吴涌彬 黄维</t>
  </si>
  <si>
    <t>弃赛</t>
  </si>
  <si>
    <t>北京师范大学（珠海）附属高级中学一队</t>
  </si>
  <si>
    <t>徐豪洁 李鸿飞</t>
  </si>
  <si>
    <t>王义才 林颖聪</t>
  </si>
  <si>
    <t>汕头市</t>
  </si>
  <si>
    <t>汕头市澄海隆都中学</t>
  </si>
  <si>
    <t>许见佳 林培健</t>
  </si>
  <si>
    <t>陈伟雄 张海燕</t>
  </si>
  <si>
    <t>佛山市</t>
  </si>
  <si>
    <t>佛山市南海区石门中学</t>
  </si>
  <si>
    <t>郭弘铵 陈俊桦</t>
  </si>
  <si>
    <t>徐伟权 纪沛湧</t>
  </si>
  <si>
    <t>北京师范大学（珠海）附属高级中学三队</t>
  </si>
  <si>
    <t>郭泽深 徐嘉彤</t>
  </si>
  <si>
    <t>东莞市第七高级中学一队</t>
  </si>
  <si>
    <t>杨康 李创展</t>
  </si>
  <si>
    <t>鹤山市鹤华中学二队</t>
  </si>
  <si>
    <t>王跃翔 吕颖坚</t>
  </si>
  <si>
    <t>彭钢 温雷英</t>
  </si>
  <si>
    <t>第二十三届广东省青少年机器人竞赛使命召唤成绩表</t>
  </si>
  <si>
    <t>代表队名称</t>
  </si>
  <si>
    <t>等次</t>
  </si>
  <si>
    <t>备注</t>
  </si>
  <si>
    <t>广州市荔湾区康有为纪念小学一队</t>
  </si>
  <si>
    <t>陈佑暄 钟俊熙</t>
  </si>
  <si>
    <t>梁建强 杨兴磊</t>
  </si>
  <si>
    <t>一等</t>
  </si>
  <si>
    <t>冠军</t>
  </si>
  <si>
    <t>中山市</t>
  </si>
  <si>
    <t>中山市古镇曹三晋航队</t>
  </si>
  <si>
    <t>梁晋宁 吴东航</t>
  </si>
  <si>
    <t>刘建国 叶玉贤</t>
  </si>
  <si>
    <t>亚军</t>
  </si>
  <si>
    <t>广州市荔湾区康有为纪念小学二队</t>
  </si>
  <si>
    <t>连增烨 刘培升</t>
  </si>
  <si>
    <t>季军</t>
  </si>
  <si>
    <t>香洲一小 香华实验学校</t>
  </si>
  <si>
    <t>田雨森 桂林</t>
  </si>
  <si>
    <t>田力翔 林茵</t>
  </si>
  <si>
    <t>珠海市香洲区九洲小学战队</t>
  </si>
  <si>
    <t>曹天泽 曹天佑</t>
  </si>
  <si>
    <t>彭颂杰</t>
  </si>
  <si>
    <t>二等</t>
  </si>
  <si>
    <t>清远市</t>
  </si>
  <si>
    <t>勇往直前代表队</t>
  </si>
  <si>
    <t>廖子安 徐尚晋</t>
  </si>
  <si>
    <t>李欣</t>
  </si>
  <si>
    <t>深圳市</t>
  </si>
  <si>
    <t>深圳市南山区平山学校一队</t>
  </si>
  <si>
    <t>陈朝阳 李子辰</t>
  </si>
  <si>
    <t>崔裕库</t>
  </si>
  <si>
    <t>品正俊明队</t>
  </si>
  <si>
    <t>谢明铮 陈俊恒</t>
  </si>
  <si>
    <t>陈思沅 董露露</t>
  </si>
  <si>
    <t>品正宇旭队</t>
  </si>
  <si>
    <t>易哲旭 马宇轩</t>
  </si>
  <si>
    <t>三等</t>
  </si>
  <si>
    <t>云浮市</t>
  </si>
  <si>
    <t>王者归来队</t>
  </si>
  <si>
    <t>刘承泽 黄皓</t>
  </si>
  <si>
    <t>黄海雍 刘阳佳</t>
  </si>
  <si>
    <t>珠海市香洲区第一小学</t>
  </si>
  <si>
    <t>吴艺天 刘睿圻</t>
  </si>
  <si>
    <t>林茵 王琳</t>
  </si>
  <si>
    <t>品正庆兴队</t>
  </si>
  <si>
    <t>王兴宸 温家庆</t>
  </si>
  <si>
    <t>珠海市香洲区第一小学香山学校</t>
  </si>
  <si>
    <t>朱嘉信 刘羽承</t>
  </si>
  <si>
    <t>林茵 许剑珩</t>
  </si>
  <si>
    <t>中山市菊城小学使命召唤项目代表队</t>
  </si>
  <si>
    <t>何文迪 余金坤</t>
  </si>
  <si>
    <t>黄浩宏</t>
  </si>
  <si>
    <t>中山市坦洲镇林东小学使命召唤代表队</t>
  </si>
  <si>
    <t>游浩逸 朱瀚轩</t>
  </si>
  <si>
    <t>朱伟兰</t>
  </si>
  <si>
    <t>深圳市南山区平山学校二队</t>
  </si>
  <si>
    <t>赖煜杭 吴浩研</t>
  </si>
  <si>
    <t>珠海市第九中学一队</t>
  </si>
  <si>
    <t>梁津瑞 梁津玮</t>
  </si>
  <si>
    <t>朱志 李誉</t>
  </si>
  <si>
    <t>珠海中大附中使命召唤队</t>
  </si>
  <si>
    <t>阮金果 薛淳元</t>
  </si>
  <si>
    <t>张旭良 廖康妮</t>
  </si>
  <si>
    <t>珠海紫荆双子队</t>
  </si>
  <si>
    <t>梁哲宁 梁哲皓</t>
  </si>
  <si>
    <t>谢开 陈剑锋</t>
  </si>
  <si>
    <t>机器先锋战队</t>
  </si>
  <si>
    <t>田汗青 王泓霖</t>
  </si>
  <si>
    <t>房卓成 邓景龙</t>
  </si>
  <si>
    <t>使命召唤-梅华队</t>
  </si>
  <si>
    <t>韦倍杰 唐伟钧</t>
  </si>
  <si>
    <t>邓刚 黄敏</t>
  </si>
  <si>
    <t>珠海市第九中学二队</t>
  </si>
  <si>
    <t>李国源  黄梓冠</t>
  </si>
  <si>
    <t>品正文智队</t>
  </si>
  <si>
    <t>叶智嵘 张文杰</t>
  </si>
  <si>
    <t>智能机器人战队</t>
  </si>
  <si>
    <t>程盛堂 郭宇轩</t>
  </si>
  <si>
    <t>东莞市横沥中学使命召唤代表队</t>
  </si>
  <si>
    <t>吴子健 袁梓华</t>
  </si>
  <si>
    <t>蔡汝定 冯琦琦</t>
  </si>
  <si>
    <t>使命2队</t>
  </si>
  <si>
    <t>麦皓鹏 蔡承峰</t>
  </si>
  <si>
    <t>叶捷平 钟智清</t>
  </si>
  <si>
    <t>神奇机器人战队</t>
  </si>
  <si>
    <t>黎重一 张振轩</t>
  </si>
  <si>
    <t>邓景龙 房卓成</t>
  </si>
  <si>
    <t>使命1队</t>
  </si>
  <si>
    <t>简宇聪 项伟灿</t>
  </si>
  <si>
    <t>黄耿鑫 叶均杰</t>
  </si>
  <si>
    <t>机器人精英战队</t>
  </si>
  <si>
    <t>谭泽翔 苏昌颢</t>
  </si>
  <si>
    <t>珠海市第二中学1队</t>
  </si>
  <si>
    <t>宋子翔 陈科亦</t>
  </si>
  <si>
    <t>高洋 彭国强</t>
  </si>
  <si>
    <t>珠海市第二中学2队</t>
  </si>
  <si>
    <t>陈灏远 黄小丰</t>
  </si>
  <si>
    <t>博中一队</t>
  </si>
  <si>
    <t>黄嘉豪 陈  江</t>
  </si>
  <si>
    <t>莫元东 陈文政</t>
  </si>
  <si>
    <t>江门一中一队</t>
  </si>
  <si>
    <t>闫政霖 喻理帆</t>
  </si>
  <si>
    <t>黄晓云 谭祝寿</t>
  </si>
  <si>
    <t>魏武卒</t>
  </si>
  <si>
    <t>黄海斌 周晓剑</t>
  </si>
  <si>
    <t>郑建源 黄河清</t>
  </si>
  <si>
    <t>江门一中二队</t>
  </si>
  <si>
    <t>李家维 黄瀚声</t>
  </si>
  <si>
    <t>冯慧芳 谭淑敏</t>
  </si>
  <si>
    <t>秦锐士</t>
  </si>
  <si>
    <t>朱芷萱 冉启旺</t>
  </si>
  <si>
    <t>郑建源 朱代超</t>
  </si>
  <si>
    <t>湛江市</t>
  </si>
  <si>
    <t>湛江经济技术开发区第一中学</t>
  </si>
  <si>
    <t>何展伉 宋烈钢</t>
  </si>
  <si>
    <t>袁伟才 陈洪珍</t>
  </si>
  <si>
    <t>珠海市第二中学3队</t>
  </si>
  <si>
    <t>秦翊涵 刘博文</t>
  </si>
  <si>
    <t>小学  A   组        小组赛  出线表</t>
  </si>
  <si>
    <t>小学  A   组     赛程表</t>
  </si>
  <si>
    <t>编号/队名</t>
  </si>
  <si>
    <t>积分</t>
  </si>
  <si>
    <t>3分次数</t>
  </si>
  <si>
    <t>其它</t>
  </si>
  <si>
    <t>名 次</t>
  </si>
  <si>
    <t>颜色索引</t>
  </si>
  <si>
    <t>红方</t>
  </si>
  <si>
    <t>VS</t>
  </si>
  <si>
    <t>蓝方</t>
  </si>
  <si>
    <t>:</t>
  </si>
  <si>
    <t>小学  B   组        小组赛  出线表</t>
  </si>
  <si>
    <t>小学  B   组     赛程表</t>
  </si>
  <si>
    <t>B4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</si>
</sst>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8">
    <font>
      <sz val="10"/>
      <name val="Arial"/>
      <charset val="134"/>
    </font>
    <font>
      <sz val="12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u/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sz val="10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b/>
      <sz val="18"/>
      <color theme="1"/>
      <name val="宋体"/>
      <charset val="134"/>
      <scheme val="minor"/>
    </font>
    <font>
      <b/>
      <sz val="9"/>
      <name val="宋体"/>
      <charset val="134"/>
    </font>
    <font>
      <b/>
      <sz val="22"/>
      <name val="宋体"/>
      <charset val="134"/>
    </font>
    <font>
      <sz val="11"/>
      <color rgb="FF000000"/>
      <name val="Calibri"/>
      <charset val="134"/>
    </font>
    <font>
      <b/>
      <sz val="16"/>
      <name val="宋体"/>
      <charset val="134"/>
    </font>
    <font>
      <sz val="12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9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 diagonalDown="1">
      <left/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/>
      <diagonal/>
    </border>
    <border diagonalDown="1">
      <left/>
      <right/>
      <top/>
      <bottom/>
      <diagonal style="thin">
        <color auto="1"/>
      </diagonal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Dashed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Dashed">
        <color auto="1"/>
      </top>
      <bottom/>
      <diagonal/>
    </border>
    <border>
      <left/>
      <right style="thin">
        <color auto="1"/>
      </right>
      <top style="mediumDashed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Dashed">
        <color auto="1"/>
      </top>
      <bottom/>
      <diagonal/>
    </border>
    <border>
      <left style="thin">
        <color auto="1"/>
      </left>
      <right/>
      <top/>
      <bottom style="mediumDashed">
        <color auto="1"/>
      </bottom>
      <diagonal/>
    </border>
    <border>
      <left/>
      <right style="thin">
        <color auto="1"/>
      </right>
      <top/>
      <bottom style="mediumDashed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18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41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4" borderId="42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0" borderId="43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18" borderId="45" applyNumberFormat="0" applyAlignment="0" applyProtection="0">
      <alignment vertical="center"/>
    </xf>
    <xf numFmtId="0" fontId="32" fillId="18" borderId="41" applyNumberFormat="0" applyAlignment="0" applyProtection="0">
      <alignment vertical="center"/>
    </xf>
    <xf numFmtId="0" fontId="33" fillId="19" borderId="4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4" fillId="0" borderId="47" applyNumberFormat="0" applyFill="0" applyAlignment="0" applyProtection="0">
      <alignment vertical="center"/>
    </xf>
    <xf numFmtId="0" fontId="35" fillId="0" borderId="48" applyNumberFormat="0" applyFill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</cellStyleXfs>
  <cellXfs count="136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2" borderId="6" xfId="0" applyNumberFormat="1" applyFont="1" applyFill="1" applyBorder="1" applyAlignment="1">
      <alignment horizontal="center" vertical="center" wrapText="1"/>
    </xf>
    <xf numFmtId="176" fontId="1" fillId="3" borderId="7" xfId="0" applyNumberFormat="1" applyFont="1" applyFill="1" applyBorder="1" applyAlignment="1">
      <alignment horizontal="center" vertical="center" wrapText="1"/>
    </xf>
    <xf numFmtId="176" fontId="1" fillId="4" borderId="6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6" fontId="1" fillId="0" borderId="8" xfId="0" applyNumberFormat="1" applyFont="1" applyFill="1" applyBorder="1" applyAlignment="1">
      <alignment horizontal="center" vertical="center" wrapText="1"/>
    </xf>
    <xf numFmtId="176" fontId="1" fillId="0" borderId="9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77" fontId="1" fillId="0" borderId="10" xfId="0" applyNumberFormat="1" applyFont="1" applyFill="1" applyBorder="1" applyAlignment="1">
      <alignment horizontal="center" vertical="center" wrapText="1"/>
    </xf>
    <xf numFmtId="20" fontId="1" fillId="0" borderId="13" xfId="0" applyNumberFormat="1" applyFont="1" applyFill="1" applyBorder="1" applyAlignment="1">
      <alignment horizontal="center" vertical="center" wrapText="1"/>
    </xf>
    <xf numFmtId="176" fontId="1" fillId="5" borderId="7" xfId="0" applyNumberFormat="1" applyFont="1" applyFill="1" applyBorder="1" applyAlignment="1">
      <alignment horizontal="center" vertical="center" wrapText="1"/>
    </xf>
    <xf numFmtId="176" fontId="1" fillId="6" borderId="7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20" fontId="1" fillId="0" borderId="16" xfId="0" applyNumberFormat="1" applyFont="1" applyFill="1" applyBorder="1" applyAlignment="1">
      <alignment horizontal="center" vertical="center" wrapText="1"/>
    </xf>
    <xf numFmtId="176" fontId="1" fillId="7" borderId="4" xfId="0" applyNumberFormat="1" applyFont="1" applyFill="1" applyBorder="1" applyAlignment="1">
      <alignment horizontal="center" vertical="center" wrapText="1"/>
    </xf>
    <xf numFmtId="20" fontId="1" fillId="0" borderId="17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176" fontId="1" fillId="7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20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right" vertical="center"/>
    </xf>
    <xf numFmtId="176" fontId="5" fillId="0" borderId="9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176" fontId="1" fillId="4" borderId="9" xfId="0" applyNumberFormat="1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right"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176" fontId="1" fillId="5" borderId="9" xfId="0" applyNumberFormat="1" applyFont="1" applyFill="1" applyBorder="1" applyAlignment="1">
      <alignment horizontal="center" vertical="center" wrapText="1"/>
    </xf>
    <xf numFmtId="176" fontId="1" fillId="3" borderId="9" xfId="0" applyNumberFormat="1" applyFont="1" applyFill="1" applyBorder="1" applyAlignment="1">
      <alignment horizontal="center" vertical="center" wrapText="1"/>
    </xf>
    <xf numFmtId="176" fontId="1" fillId="6" borderId="9" xfId="0" applyNumberFormat="1" applyFont="1" applyFill="1" applyBorder="1" applyAlignment="1">
      <alignment horizontal="center" vertical="center" wrapText="1"/>
    </xf>
    <xf numFmtId="176" fontId="1" fillId="2" borderId="9" xfId="0" applyNumberFormat="1" applyFont="1" applyFill="1" applyBorder="1" applyAlignment="1">
      <alignment horizontal="center" vertical="center" wrapText="1"/>
    </xf>
    <xf numFmtId="176" fontId="1" fillId="7" borderId="9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vertical="center"/>
    </xf>
    <xf numFmtId="0" fontId="5" fillId="0" borderId="9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left" vertical="center"/>
    </xf>
    <xf numFmtId="0" fontId="9" fillId="0" borderId="9" xfId="0" applyFont="1" applyBorder="1" applyAlignment="1">
      <alignment horizontal="center" vertical="center" wrapText="1"/>
    </xf>
    <xf numFmtId="0" fontId="0" fillId="0" borderId="9" xfId="0" applyBorder="1"/>
    <xf numFmtId="0" fontId="0" fillId="0" borderId="9" xfId="0" applyFont="1" applyFill="1" applyBorder="1" applyAlignment="1">
      <alignment horizontal="left" vertical="center"/>
    </xf>
    <xf numFmtId="0" fontId="0" fillId="0" borderId="0" xfId="0" applyFont="1"/>
    <xf numFmtId="0" fontId="10" fillId="0" borderId="0" xfId="0" applyFont="1" applyFill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49" fontId="14" fillId="0" borderId="0" xfId="49" applyNumberFormat="1" applyFont="1" applyFill="1" applyBorder="1" applyAlignment="1">
      <alignment horizontal="center" vertical="center"/>
    </xf>
    <xf numFmtId="49" fontId="8" fillId="0" borderId="0" xfId="49" applyNumberFormat="1" applyFont="1" applyFill="1" applyBorder="1" applyAlignment="1">
      <alignment horizontal="left" vertical="center"/>
    </xf>
    <xf numFmtId="49" fontId="14" fillId="0" borderId="0" xfId="49" applyNumberFormat="1" applyFont="1" applyFill="1" applyBorder="1" applyAlignment="1">
      <alignment horizontal="left" vertical="center"/>
    </xf>
    <xf numFmtId="49" fontId="1" fillId="0" borderId="0" xfId="49" applyNumberFormat="1" applyFont="1" applyFill="1" applyBorder="1" applyAlignment="1">
      <alignment vertical="center"/>
    </xf>
    <xf numFmtId="49" fontId="1" fillId="0" borderId="0" xfId="49" applyNumberFormat="1" applyFont="1" applyFill="1" applyBorder="1" applyAlignment="1">
      <alignment horizontal="right" vertical="center"/>
    </xf>
    <xf numFmtId="49" fontId="1" fillId="0" borderId="21" xfId="49" applyNumberFormat="1" applyFont="1" applyFill="1" applyBorder="1" applyAlignment="1">
      <alignment vertical="center"/>
    </xf>
    <xf numFmtId="49" fontId="1" fillId="0" borderId="22" xfId="49" applyNumberFormat="1" applyFont="1" applyFill="1" applyBorder="1" applyAlignment="1">
      <alignment vertical="center"/>
    </xf>
    <xf numFmtId="49" fontId="1" fillId="0" borderId="23" xfId="49" applyNumberFormat="1" applyFont="1" applyFill="1" applyBorder="1" applyAlignment="1">
      <alignment horizontal="right" vertical="center"/>
    </xf>
    <xf numFmtId="49" fontId="1" fillId="0" borderId="24" xfId="49" applyNumberFormat="1" applyFont="1" applyFill="1" applyBorder="1" applyAlignment="1">
      <alignment vertical="center"/>
    </xf>
    <xf numFmtId="49" fontId="1" fillId="0" borderId="21" xfId="49" applyNumberFormat="1" applyFont="1" applyFill="1" applyBorder="1" applyAlignment="1">
      <alignment horizontal="right" vertical="center"/>
    </xf>
    <xf numFmtId="49" fontId="1" fillId="0" borderId="25" xfId="49" applyNumberFormat="1" applyFont="1" applyFill="1" applyBorder="1" applyAlignment="1">
      <alignment horizontal="right" vertical="center"/>
    </xf>
    <xf numFmtId="49" fontId="1" fillId="0" borderId="26" xfId="49" applyNumberFormat="1" applyFont="1" applyFill="1" applyBorder="1" applyAlignment="1">
      <alignment horizontal="right" vertical="center"/>
    </xf>
    <xf numFmtId="49" fontId="1" fillId="0" borderId="27" xfId="49" applyNumberFormat="1" applyFont="1" applyFill="1" applyBorder="1" applyAlignment="1">
      <alignment horizontal="center" vertical="center"/>
    </xf>
    <xf numFmtId="49" fontId="1" fillId="0" borderId="0" xfId="49" applyNumberFormat="1" applyFont="1" applyFill="1" applyBorder="1" applyAlignment="1">
      <alignment horizontal="center" vertical="center"/>
    </xf>
    <xf numFmtId="49" fontId="1" fillId="0" borderId="27" xfId="49" applyNumberFormat="1" applyFont="1" applyFill="1" applyBorder="1" applyAlignment="1">
      <alignment vertical="center"/>
    </xf>
    <xf numFmtId="49" fontId="1" fillId="0" borderId="28" xfId="49" applyNumberFormat="1" applyFont="1" applyFill="1" applyBorder="1" applyAlignment="1">
      <alignment vertical="center"/>
    </xf>
    <xf numFmtId="49" fontId="1" fillId="0" borderId="25" xfId="49" applyNumberFormat="1" applyFont="1" applyFill="1" applyBorder="1" applyAlignment="1">
      <alignment vertical="center"/>
    </xf>
    <xf numFmtId="49" fontId="1" fillId="0" borderId="25" xfId="49" applyNumberFormat="1" applyFont="1" applyFill="1" applyBorder="1" applyAlignment="1">
      <alignment horizontal="center" vertical="center"/>
    </xf>
    <xf numFmtId="49" fontId="1" fillId="0" borderId="12" xfId="49" applyNumberFormat="1" applyFont="1" applyFill="1" applyBorder="1" applyAlignment="1">
      <alignment vertical="center"/>
    </xf>
    <xf numFmtId="49" fontId="1" fillId="0" borderId="29" xfId="49" applyNumberFormat="1" applyFont="1" applyFill="1" applyBorder="1" applyAlignment="1">
      <alignment vertical="center"/>
    </xf>
    <xf numFmtId="49" fontId="1" fillId="0" borderId="30" xfId="49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49" fontId="1" fillId="0" borderId="31" xfId="49" applyNumberFormat="1" applyFont="1" applyFill="1" applyBorder="1" applyAlignment="1">
      <alignment vertical="center"/>
    </xf>
    <xf numFmtId="49" fontId="1" fillId="0" borderId="12" xfId="49" applyNumberFormat="1" applyFont="1" applyFill="1" applyBorder="1" applyAlignment="1">
      <alignment horizontal="center" vertical="center"/>
    </xf>
    <xf numFmtId="0" fontId="1" fillId="0" borderId="25" xfId="49" applyFont="1" applyFill="1" applyBorder="1" applyAlignment="1">
      <alignment horizontal="center" vertical="center"/>
    </xf>
    <xf numFmtId="49" fontId="1" fillId="0" borderId="32" xfId="49" applyNumberFormat="1" applyFont="1" applyFill="1" applyBorder="1" applyAlignment="1">
      <alignment horizontal="right" vertical="center"/>
    </xf>
    <xf numFmtId="49" fontId="1" fillId="0" borderId="33" xfId="49" applyNumberFormat="1" applyFont="1" applyFill="1" applyBorder="1" applyAlignment="1">
      <alignment vertical="center"/>
    </xf>
    <xf numFmtId="49" fontId="1" fillId="0" borderId="31" xfId="49" applyNumberFormat="1" applyFont="1" applyFill="1" applyBorder="1" applyAlignment="1">
      <alignment horizontal="right" vertical="center"/>
    </xf>
    <xf numFmtId="49" fontId="1" fillId="0" borderId="34" xfId="49" applyNumberFormat="1" applyFont="1" applyFill="1" applyBorder="1" applyAlignment="1">
      <alignment vertical="center"/>
    </xf>
    <xf numFmtId="49" fontId="1" fillId="0" borderId="35" xfId="49" applyNumberFormat="1" applyFont="1" applyFill="1" applyBorder="1" applyAlignment="1">
      <alignment vertical="center"/>
    </xf>
    <xf numFmtId="49" fontId="1" fillId="0" borderId="36" xfId="49" applyNumberFormat="1" applyFont="1" applyFill="1" applyBorder="1" applyAlignment="1">
      <alignment vertical="center"/>
    </xf>
    <xf numFmtId="49" fontId="1" fillId="0" borderId="37" xfId="49" applyNumberFormat="1" applyFont="1" applyFill="1" applyBorder="1" applyAlignment="1">
      <alignment vertical="center"/>
    </xf>
    <xf numFmtId="49" fontId="1" fillId="0" borderId="38" xfId="49" applyNumberFormat="1" applyFont="1" applyFill="1" applyBorder="1" applyAlignment="1">
      <alignment vertical="center"/>
    </xf>
    <xf numFmtId="49" fontId="1" fillId="0" borderId="39" xfId="49" applyNumberFormat="1" applyFont="1" applyFill="1" applyBorder="1" applyAlignment="1">
      <alignment vertical="center"/>
    </xf>
    <xf numFmtId="49" fontId="1" fillId="0" borderId="3" xfId="49" applyNumberFormat="1" applyFont="1" applyFill="1" applyBorder="1" applyAlignment="1">
      <alignment horizontal="right" vertical="center"/>
    </xf>
    <xf numFmtId="49" fontId="1" fillId="0" borderId="28" xfId="49" applyNumberFormat="1" applyFont="1" applyFill="1" applyBorder="1" applyAlignment="1">
      <alignment horizontal="center" vertical="center"/>
    </xf>
    <xf numFmtId="49" fontId="1" fillId="0" borderId="0" xfId="49" applyNumberFormat="1" applyFont="1" applyFill="1" applyBorder="1" applyAlignment="1">
      <alignment horizontal="left" vertical="center"/>
    </xf>
    <xf numFmtId="0" fontId="1" fillId="0" borderId="0" xfId="49" applyFont="1" applyFill="1" applyBorder="1" applyAlignment="1">
      <alignment vertical="center"/>
    </xf>
    <xf numFmtId="0" fontId="5" fillId="8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49" fontId="16" fillId="0" borderId="0" xfId="49" applyNumberFormat="1" applyFont="1" applyFill="1" applyBorder="1" applyAlignment="1">
      <alignment vertical="center"/>
    </xf>
    <xf numFmtId="49" fontId="1" fillId="0" borderId="25" xfId="49" applyNumberFormat="1" applyFont="1" applyFill="1" applyBorder="1" applyAlignment="1">
      <alignment horizontal="left" vertical="center"/>
    </xf>
    <xf numFmtId="49" fontId="1" fillId="0" borderId="21" xfId="49" applyNumberFormat="1" applyFont="1" applyFill="1" applyBorder="1" applyAlignment="1">
      <alignment horizontal="center" vertical="center"/>
    </xf>
    <xf numFmtId="49" fontId="1" fillId="0" borderId="34" xfId="49" applyNumberFormat="1" applyFont="1" applyFill="1" applyBorder="1" applyAlignment="1">
      <alignment horizontal="right" vertical="center"/>
    </xf>
    <xf numFmtId="49" fontId="1" fillId="0" borderId="40" xfId="49" applyNumberFormat="1" applyFont="1" applyFill="1" applyBorder="1" applyAlignment="1">
      <alignment horizontal="right" vertical="center"/>
    </xf>
    <xf numFmtId="0" fontId="8" fillId="0" borderId="9" xfId="0" applyFont="1" applyFill="1" applyBorder="1" applyAlignment="1">
      <alignment horizontal="center" vertical="center"/>
    </xf>
    <xf numFmtId="176" fontId="1" fillId="0" borderId="9" xfId="0" applyNumberFormat="1" applyFont="1" applyFill="1" applyBorder="1" applyAlignment="1">
      <alignment horizontal="center" vertical="center"/>
    </xf>
    <xf numFmtId="20" fontId="17" fillId="0" borderId="9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176" fontId="0" fillId="0" borderId="9" xfId="0" applyNumberForma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2" defaultPivotStyle="PivotStyleLight16"/>
  <colors>
    <mruColors>
      <color rgb="00FFCCCC"/>
      <color rgb="00FF3300"/>
      <color rgb="0066FF33"/>
      <color rgb="009966FF"/>
      <color rgb="0000FFFF"/>
      <color rgb="00FF66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319089</xdr:colOff>
      <xdr:row>3</xdr:row>
      <xdr:rowOff>1</xdr:rowOff>
    </xdr:from>
    <xdr:to>
      <xdr:col>4</xdr:col>
      <xdr:colOff>695327</xdr:colOff>
      <xdr:row>4</xdr:row>
      <xdr:rowOff>119032</xdr:rowOff>
    </xdr:to>
    <xdr:sp>
      <xdr:nvSpPr>
        <xdr:cNvPr id="2" name="TextBox 41"/>
        <xdr:cNvSpPr txBox="1"/>
      </xdr:nvSpPr>
      <xdr:spPr>
        <a:xfrm>
          <a:off x="2985770" y="942975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1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328614</xdr:colOff>
      <xdr:row>5</xdr:row>
      <xdr:rowOff>47626</xdr:rowOff>
    </xdr:from>
    <xdr:to>
      <xdr:col>4</xdr:col>
      <xdr:colOff>704852</xdr:colOff>
      <xdr:row>6</xdr:row>
      <xdr:rowOff>166657</xdr:rowOff>
    </xdr:to>
    <xdr:sp>
      <xdr:nvSpPr>
        <xdr:cNvPr id="3" name="TextBox 42"/>
        <xdr:cNvSpPr txBox="1"/>
      </xdr:nvSpPr>
      <xdr:spPr>
        <a:xfrm>
          <a:off x="2995295" y="1371600"/>
          <a:ext cx="33845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8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338138</xdr:colOff>
      <xdr:row>7</xdr:row>
      <xdr:rowOff>19050</xdr:rowOff>
    </xdr:from>
    <xdr:to>
      <xdr:col>5</xdr:col>
      <xdr:colOff>0</xdr:colOff>
      <xdr:row>8</xdr:row>
      <xdr:rowOff>138081</xdr:rowOff>
    </xdr:to>
    <xdr:sp>
      <xdr:nvSpPr>
        <xdr:cNvPr id="4" name="TextBox 43"/>
        <xdr:cNvSpPr txBox="1"/>
      </xdr:nvSpPr>
      <xdr:spPr>
        <a:xfrm>
          <a:off x="3004820" y="1724025"/>
          <a:ext cx="32893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4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9</xdr:row>
      <xdr:rowOff>47625</xdr:rowOff>
    </xdr:from>
    <xdr:to>
      <xdr:col>4</xdr:col>
      <xdr:colOff>695326</xdr:colOff>
      <xdr:row>10</xdr:row>
      <xdr:rowOff>166727</xdr:rowOff>
    </xdr:to>
    <xdr:sp>
      <xdr:nvSpPr>
        <xdr:cNvPr id="5" name="TextBox 44"/>
        <xdr:cNvSpPr txBox="1"/>
      </xdr:nvSpPr>
      <xdr:spPr>
        <a:xfrm>
          <a:off x="2985770" y="2133600"/>
          <a:ext cx="347980" cy="31877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5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309563</xdr:colOff>
      <xdr:row>11</xdr:row>
      <xdr:rowOff>19050</xdr:rowOff>
    </xdr:from>
    <xdr:to>
      <xdr:col>4</xdr:col>
      <xdr:colOff>685801</xdr:colOff>
      <xdr:row>12</xdr:row>
      <xdr:rowOff>138152</xdr:rowOff>
    </xdr:to>
    <xdr:sp>
      <xdr:nvSpPr>
        <xdr:cNvPr id="6" name="TextBox 45"/>
        <xdr:cNvSpPr txBox="1"/>
      </xdr:nvSpPr>
      <xdr:spPr>
        <a:xfrm>
          <a:off x="2976245" y="2495550"/>
          <a:ext cx="35750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6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328613</xdr:colOff>
      <xdr:row>13</xdr:row>
      <xdr:rowOff>52387</xdr:rowOff>
    </xdr:from>
    <xdr:to>
      <xdr:col>4</xdr:col>
      <xdr:colOff>704851</xdr:colOff>
      <xdr:row>14</xdr:row>
      <xdr:rowOff>176211</xdr:rowOff>
    </xdr:to>
    <xdr:sp>
      <xdr:nvSpPr>
        <xdr:cNvPr id="7" name="TextBox 46"/>
        <xdr:cNvSpPr txBox="1"/>
      </xdr:nvSpPr>
      <xdr:spPr>
        <a:xfrm>
          <a:off x="2995295" y="2909570"/>
          <a:ext cx="338455" cy="3143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3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15</xdr:row>
      <xdr:rowOff>0</xdr:rowOff>
    </xdr:from>
    <xdr:to>
      <xdr:col>4</xdr:col>
      <xdr:colOff>695326</xdr:colOff>
      <xdr:row>16</xdr:row>
      <xdr:rowOff>119031</xdr:rowOff>
    </xdr:to>
    <xdr:sp>
      <xdr:nvSpPr>
        <xdr:cNvPr id="8" name="TextBox 47"/>
        <xdr:cNvSpPr txBox="1"/>
      </xdr:nvSpPr>
      <xdr:spPr>
        <a:xfrm>
          <a:off x="2985770" y="3238500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7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17</xdr:row>
      <xdr:rowOff>38100</xdr:rowOff>
    </xdr:from>
    <xdr:to>
      <xdr:col>4</xdr:col>
      <xdr:colOff>695326</xdr:colOff>
      <xdr:row>18</xdr:row>
      <xdr:rowOff>161924</xdr:rowOff>
    </xdr:to>
    <xdr:sp>
      <xdr:nvSpPr>
        <xdr:cNvPr id="9" name="TextBox 48"/>
        <xdr:cNvSpPr txBox="1"/>
      </xdr:nvSpPr>
      <xdr:spPr>
        <a:xfrm>
          <a:off x="2985770" y="3657600"/>
          <a:ext cx="347980" cy="31369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2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319089</xdr:colOff>
      <xdr:row>3</xdr:row>
      <xdr:rowOff>1</xdr:rowOff>
    </xdr:from>
    <xdr:to>
      <xdr:col>4</xdr:col>
      <xdr:colOff>695327</xdr:colOff>
      <xdr:row>4</xdr:row>
      <xdr:rowOff>119032</xdr:rowOff>
    </xdr:to>
    <xdr:sp>
      <xdr:nvSpPr>
        <xdr:cNvPr id="10" name="TextBox 81"/>
        <xdr:cNvSpPr txBox="1"/>
      </xdr:nvSpPr>
      <xdr:spPr>
        <a:xfrm>
          <a:off x="2985770" y="942975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1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328614</xdr:colOff>
      <xdr:row>5</xdr:row>
      <xdr:rowOff>47626</xdr:rowOff>
    </xdr:from>
    <xdr:to>
      <xdr:col>4</xdr:col>
      <xdr:colOff>704852</xdr:colOff>
      <xdr:row>6</xdr:row>
      <xdr:rowOff>166657</xdr:rowOff>
    </xdr:to>
    <xdr:sp>
      <xdr:nvSpPr>
        <xdr:cNvPr id="11" name="TextBox 82"/>
        <xdr:cNvSpPr txBox="1"/>
      </xdr:nvSpPr>
      <xdr:spPr>
        <a:xfrm>
          <a:off x="2995295" y="1371600"/>
          <a:ext cx="33845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2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338138</xdr:colOff>
      <xdr:row>7</xdr:row>
      <xdr:rowOff>19050</xdr:rowOff>
    </xdr:from>
    <xdr:to>
      <xdr:col>5</xdr:col>
      <xdr:colOff>0</xdr:colOff>
      <xdr:row>8</xdr:row>
      <xdr:rowOff>138081</xdr:rowOff>
    </xdr:to>
    <xdr:sp>
      <xdr:nvSpPr>
        <xdr:cNvPr id="12" name="TextBox 83"/>
        <xdr:cNvSpPr txBox="1"/>
      </xdr:nvSpPr>
      <xdr:spPr>
        <a:xfrm>
          <a:off x="3004820" y="1724025"/>
          <a:ext cx="32893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3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9</xdr:row>
      <xdr:rowOff>47625</xdr:rowOff>
    </xdr:from>
    <xdr:to>
      <xdr:col>4</xdr:col>
      <xdr:colOff>695326</xdr:colOff>
      <xdr:row>10</xdr:row>
      <xdr:rowOff>166727</xdr:rowOff>
    </xdr:to>
    <xdr:sp>
      <xdr:nvSpPr>
        <xdr:cNvPr id="13" name="TextBox 84"/>
        <xdr:cNvSpPr txBox="1"/>
      </xdr:nvSpPr>
      <xdr:spPr>
        <a:xfrm>
          <a:off x="2985770" y="2133600"/>
          <a:ext cx="347980" cy="31877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4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309563</xdr:colOff>
      <xdr:row>11</xdr:row>
      <xdr:rowOff>19050</xdr:rowOff>
    </xdr:from>
    <xdr:to>
      <xdr:col>4</xdr:col>
      <xdr:colOff>685801</xdr:colOff>
      <xdr:row>12</xdr:row>
      <xdr:rowOff>138152</xdr:rowOff>
    </xdr:to>
    <xdr:sp>
      <xdr:nvSpPr>
        <xdr:cNvPr id="14" name="TextBox 85"/>
        <xdr:cNvSpPr txBox="1"/>
      </xdr:nvSpPr>
      <xdr:spPr>
        <a:xfrm>
          <a:off x="2976245" y="2495550"/>
          <a:ext cx="35750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5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328613</xdr:colOff>
      <xdr:row>13</xdr:row>
      <xdr:rowOff>52387</xdr:rowOff>
    </xdr:from>
    <xdr:to>
      <xdr:col>4</xdr:col>
      <xdr:colOff>704851</xdr:colOff>
      <xdr:row>14</xdr:row>
      <xdr:rowOff>176211</xdr:rowOff>
    </xdr:to>
    <xdr:sp>
      <xdr:nvSpPr>
        <xdr:cNvPr id="15" name="TextBox 86"/>
        <xdr:cNvSpPr txBox="1"/>
      </xdr:nvSpPr>
      <xdr:spPr>
        <a:xfrm>
          <a:off x="2995295" y="2909570"/>
          <a:ext cx="338455" cy="3143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6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15</xdr:row>
      <xdr:rowOff>0</xdr:rowOff>
    </xdr:from>
    <xdr:to>
      <xdr:col>4</xdr:col>
      <xdr:colOff>695326</xdr:colOff>
      <xdr:row>16</xdr:row>
      <xdr:rowOff>119031</xdr:rowOff>
    </xdr:to>
    <xdr:sp>
      <xdr:nvSpPr>
        <xdr:cNvPr id="16" name="TextBox 87"/>
        <xdr:cNvSpPr txBox="1"/>
      </xdr:nvSpPr>
      <xdr:spPr>
        <a:xfrm>
          <a:off x="2985770" y="3238500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7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17</xdr:row>
      <xdr:rowOff>38100</xdr:rowOff>
    </xdr:from>
    <xdr:to>
      <xdr:col>4</xdr:col>
      <xdr:colOff>695326</xdr:colOff>
      <xdr:row>18</xdr:row>
      <xdr:rowOff>161924</xdr:rowOff>
    </xdr:to>
    <xdr:sp>
      <xdr:nvSpPr>
        <xdr:cNvPr id="17" name="TextBox 88"/>
        <xdr:cNvSpPr txBox="1"/>
      </xdr:nvSpPr>
      <xdr:spPr>
        <a:xfrm>
          <a:off x="2985770" y="3657600"/>
          <a:ext cx="347980" cy="31369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8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M17"/>
  <sheetViews>
    <sheetView workbookViewId="0">
      <selection activeCell="A1" sqref="A1:M1"/>
    </sheetView>
  </sheetViews>
  <sheetFormatPr defaultColWidth="8.86666666666667" defaultRowHeight="12.75"/>
  <cols>
    <col min="1" max="2" width="7.13333333333333" customWidth="1"/>
    <col min="6" max="6" width="8.86666666666667" hidden="1" customWidth="1"/>
    <col min="7" max="7" width="3.86666666666667" customWidth="1"/>
    <col min="10" max="10" width="4.4" customWidth="1"/>
    <col min="11" max="11" width="0.133333333333333" hidden="1" customWidth="1"/>
  </cols>
  <sheetData>
    <row r="1" ht="39" customHeight="1" spans="1:13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ht="28.15" customHeight="1" spans="1:13">
      <c r="A2" s="131" t="s">
        <v>1</v>
      </c>
      <c r="B2" s="131" t="s">
        <v>2</v>
      </c>
      <c r="C2" s="131" t="s">
        <v>3</v>
      </c>
      <c r="D2" s="131"/>
      <c r="E2" s="131"/>
      <c r="F2" s="131"/>
      <c r="G2" s="131"/>
      <c r="H2" s="131"/>
      <c r="I2" s="131"/>
      <c r="J2" s="131"/>
      <c r="K2" s="131"/>
      <c r="L2" s="131" t="s">
        <v>4</v>
      </c>
      <c r="M2" s="131" t="s">
        <v>5</v>
      </c>
    </row>
    <row r="3" ht="28.15" customHeight="1" spans="1:13">
      <c r="A3" s="132">
        <v>1</v>
      </c>
      <c r="B3" s="133"/>
      <c r="C3" s="134" t="s">
        <v>6</v>
      </c>
      <c r="D3" s="134"/>
      <c r="E3" s="134"/>
      <c r="F3" s="134"/>
      <c r="G3" s="131" t="s">
        <v>7</v>
      </c>
      <c r="H3" s="131" t="s">
        <v>8</v>
      </c>
      <c r="I3" s="131"/>
      <c r="J3" s="131"/>
      <c r="K3" s="131"/>
      <c r="L3" s="46" t="s">
        <v>9</v>
      </c>
      <c r="M3" s="46"/>
    </row>
    <row r="4" ht="28.15" customHeight="1" spans="1:13">
      <c r="A4" s="135">
        <v>2</v>
      </c>
      <c r="B4" s="69"/>
      <c r="C4" s="131" t="s">
        <v>10</v>
      </c>
      <c r="D4" s="131"/>
      <c r="E4" s="131"/>
      <c r="F4" s="131"/>
      <c r="G4" s="131" t="s">
        <v>7</v>
      </c>
      <c r="H4" s="134" t="s">
        <v>11</v>
      </c>
      <c r="I4" s="134"/>
      <c r="J4" s="134"/>
      <c r="K4" s="134"/>
      <c r="L4" s="46" t="s">
        <v>9</v>
      </c>
      <c r="M4" s="69"/>
    </row>
    <row r="5" ht="28.15" customHeight="1" spans="1:13">
      <c r="A5" s="132">
        <v>3</v>
      </c>
      <c r="B5" s="69"/>
      <c r="C5" s="134" t="s">
        <v>12</v>
      </c>
      <c r="D5" s="134"/>
      <c r="E5" s="134"/>
      <c r="F5" s="134"/>
      <c r="G5" s="131" t="s">
        <v>7</v>
      </c>
      <c r="H5" s="134" t="s">
        <v>13</v>
      </c>
      <c r="I5" s="134"/>
      <c r="J5" s="134"/>
      <c r="K5" s="134"/>
      <c r="L5" s="46" t="s">
        <v>9</v>
      </c>
      <c r="M5" s="69"/>
    </row>
    <row r="6" ht="28.15" customHeight="1" spans="1:13">
      <c r="A6" s="135">
        <v>4</v>
      </c>
      <c r="B6" s="69"/>
      <c r="C6" s="134" t="s">
        <v>14</v>
      </c>
      <c r="D6" s="134"/>
      <c r="E6" s="134"/>
      <c r="F6" s="134"/>
      <c r="G6" s="131" t="s">
        <v>7</v>
      </c>
      <c r="H6" s="134" t="s">
        <v>15</v>
      </c>
      <c r="I6" s="134"/>
      <c r="J6" s="134"/>
      <c r="K6" s="134"/>
      <c r="L6" s="46" t="s">
        <v>9</v>
      </c>
      <c r="M6" s="69"/>
    </row>
    <row r="7" ht="28.15" customHeight="1" spans="1:13">
      <c r="A7" s="132">
        <v>5</v>
      </c>
      <c r="B7" s="69"/>
      <c r="C7" s="134" t="s">
        <v>16</v>
      </c>
      <c r="D7" s="134"/>
      <c r="E7" s="134"/>
      <c r="F7" s="134"/>
      <c r="G7" s="131" t="s">
        <v>7</v>
      </c>
      <c r="H7" s="134" t="s">
        <v>17</v>
      </c>
      <c r="I7" s="134"/>
      <c r="J7" s="134"/>
      <c r="K7" s="134"/>
      <c r="L7" s="46" t="s">
        <v>9</v>
      </c>
      <c r="M7" s="69"/>
    </row>
    <row r="8" ht="28.15" customHeight="1" spans="1:13">
      <c r="A8" s="135">
        <v>6</v>
      </c>
      <c r="B8" s="69"/>
      <c r="C8" s="134" t="s">
        <v>6</v>
      </c>
      <c r="D8" s="134"/>
      <c r="E8" s="134"/>
      <c r="F8" s="134"/>
      <c r="G8" s="131" t="s">
        <v>7</v>
      </c>
      <c r="H8" s="134" t="s">
        <v>11</v>
      </c>
      <c r="I8" s="134"/>
      <c r="J8" s="134"/>
      <c r="K8" s="134"/>
      <c r="L8" s="46" t="s">
        <v>9</v>
      </c>
      <c r="M8" s="69"/>
    </row>
    <row r="9" ht="28.15" customHeight="1" spans="1:13">
      <c r="A9" s="132">
        <v>7</v>
      </c>
      <c r="B9" s="69"/>
      <c r="C9" s="131" t="s">
        <v>8</v>
      </c>
      <c r="D9" s="131"/>
      <c r="E9" s="131"/>
      <c r="F9" s="131"/>
      <c r="G9" s="131" t="s">
        <v>7</v>
      </c>
      <c r="H9" s="131" t="s">
        <v>10</v>
      </c>
      <c r="I9" s="131"/>
      <c r="J9" s="131"/>
      <c r="K9" s="131"/>
      <c r="L9" s="46" t="s">
        <v>9</v>
      </c>
      <c r="M9" s="69"/>
    </row>
    <row r="10" ht="28.15" customHeight="1" spans="1:13">
      <c r="A10" s="135">
        <v>8</v>
      </c>
      <c r="B10" s="69"/>
      <c r="C10" s="134" t="s">
        <v>18</v>
      </c>
      <c r="D10" s="134"/>
      <c r="E10" s="134"/>
      <c r="F10" s="134"/>
      <c r="G10" s="131" t="s">
        <v>7</v>
      </c>
      <c r="H10" s="134" t="s">
        <v>13</v>
      </c>
      <c r="I10" s="134"/>
      <c r="J10" s="134"/>
      <c r="K10" s="134"/>
      <c r="L10" s="46" t="s">
        <v>9</v>
      </c>
      <c r="M10" s="69"/>
    </row>
    <row r="11" ht="28.15" customHeight="1" spans="1:13">
      <c r="A11" s="132">
        <v>9</v>
      </c>
      <c r="B11" s="69"/>
      <c r="C11" s="134" t="s">
        <v>19</v>
      </c>
      <c r="D11" s="134"/>
      <c r="E11" s="134"/>
      <c r="F11" s="134"/>
      <c r="G11" s="131" t="s">
        <v>7</v>
      </c>
      <c r="H11" s="134" t="s">
        <v>15</v>
      </c>
      <c r="I11" s="134"/>
      <c r="J11" s="134"/>
      <c r="K11" s="134"/>
      <c r="L11" s="46" t="s">
        <v>9</v>
      </c>
      <c r="M11" s="69"/>
    </row>
    <row r="12" ht="28.15" customHeight="1" spans="1:13">
      <c r="A12" s="135">
        <v>10</v>
      </c>
      <c r="B12" s="69"/>
      <c r="C12" s="134" t="s">
        <v>20</v>
      </c>
      <c r="D12" s="134"/>
      <c r="E12" s="134"/>
      <c r="F12" s="134"/>
      <c r="G12" s="131" t="s">
        <v>7</v>
      </c>
      <c r="H12" s="134" t="s">
        <v>17</v>
      </c>
      <c r="I12" s="134"/>
      <c r="J12" s="134"/>
      <c r="K12" s="134"/>
      <c r="L12" s="46" t="s">
        <v>9</v>
      </c>
      <c r="M12" s="69"/>
    </row>
    <row r="13" ht="28.15" customHeight="1" spans="1:13">
      <c r="A13" s="132">
        <v>11</v>
      </c>
      <c r="B13" s="69"/>
      <c r="C13" s="134" t="s">
        <v>6</v>
      </c>
      <c r="D13" s="134"/>
      <c r="E13" s="134"/>
      <c r="F13" s="134"/>
      <c r="G13" s="131" t="s">
        <v>7</v>
      </c>
      <c r="H13" s="131" t="s">
        <v>10</v>
      </c>
      <c r="I13" s="131"/>
      <c r="J13" s="131"/>
      <c r="K13" s="131"/>
      <c r="L13" s="46" t="s">
        <v>9</v>
      </c>
      <c r="M13" s="69"/>
    </row>
    <row r="14" ht="28.15" customHeight="1" spans="1:13">
      <c r="A14" s="135">
        <v>12</v>
      </c>
      <c r="B14" s="69"/>
      <c r="C14" s="134" t="s">
        <v>11</v>
      </c>
      <c r="D14" s="134"/>
      <c r="E14" s="134"/>
      <c r="F14" s="134"/>
      <c r="G14" s="131" t="s">
        <v>7</v>
      </c>
      <c r="H14" s="131" t="s">
        <v>8</v>
      </c>
      <c r="I14" s="131"/>
      <c r="J14" s="131"/>
      <c r="K14" s="131"/>
      <c r="L14" s="46" t="s">
        <v>9</v>
      </c>
      <c r="M14" s="69"/>
    </row>
    <row r="15" ht="28.15" customHeight="1" spans="1:13">
      <c r="A15" s="132">
        <v>13</v>
      </c>
      <c r="B15" s="69"/>
      <c r="C15" s="134" t="s">
        <v>18</v>
      </c>
      <c r="D15" s="134"/>
      <c r="E15" s="134"/>
      <c r="F15" s="134"/>
      <c r="G15" s="131" t="s">
        <v>7</v>
      </c>
      <c r="H15" s="134" t="s">
        <v>12</v>
      </c>
      <c r="I15" s="134"/>
      <c r="J15" s="134"/>
      <c r="K15" s="134"/>
      <c r="L15" s="46" t="s">
        <v>9</v>
      </c>
      <c r="M15" s="69"/>
    </row>
    <row r="16" ht="28.15" customHeight="1" spans="1:13">
      <c r="A16" s="135">
        <v>14</v>
      </c>
      <c r="B16" s="69"/>
      <c r="C16" s="134" t="s">
        <v>19</v>
      </c>
      <c r="D16" s="134"/>
      <c r="E16" s="134"/>
      <c r="F16" s="134"/>
      <c r="G16" s="131" t="s">
        <v>7</v>
      </c>
      <c r="H16" s="134" t="s">
        <v>14</v>
      </c>
      <c r="I16" s="134"/>
      <c r="J16" s="134"/>
      <c r="K16" s="134"/>
      <c r="L16" s="46" t="s">
        <v>9</v>
      </c>
      <c r="M16" s="69"/>
    </row>
    <row r="17" ht="28.15" customHeight="1" spans="1:13">
      <c r="A17" s="132">
        <v>15</v>
      </c>
      <c r="B17" s="69"/>
      <c r="C17" s="134" t="s">
        <v>20</v>
      </c>
      <c r="D17" s="134"/>
      <c r="E17" s="134"/>
      <c r="F17" s="134"/>
      <c r="G17" s="131" t="s">
        <v>7</v>
      </c>
      <c r="H17" s="134" t="s">
        <v>16</v>
      </c>
      <c r="I17" s="134"/>
      <c r="J17" s="134"/>
      <c r="K17" s="134"/>
      <c r="L17" s="46" t="s">
        <v>9</v>
      </c>
      <c r="M17" s="69"/>
    </row>
  </sheetData>
  <mergeCells count="32">
    <mergeCell ref="A1:M1"/>
    <mergeCell ref="C2:K2"/>
    <mergeCell ref="C3:F3"/>
    <mergeCell ref="H3:K3"/>
    <mergeCell ref="C4:F4"/>
    <mergeCell ref="H4:K4"/>
    <mergeCell ref="C5:F5"/>
    <mergeCell ref="H5:K5"/>
    <mergeCell ref="C6:F6"/>
    <mergeCell ref="H6:K6"/>
    <mergeCell ref="C7:F7"/>
    <mergeCell ref="H7:K7"/>
    <mergeCell ref="C8:F8"/>
    <mergeCell ref="H8:K8"/>
    <mergeCell ref="C9:F9"/>
    <mergeCell ref="H9:K9"/>
    <mergeCell ref="C10:F10"/>
    <mergeCell ref="H10:K10"/>
    <mergeCell ref="C11:F11"/>
    <mergeCell ref="H11:K11"/>
    <mergeCell ref="C12:F12"/>
    <mergeCell ref="H12:K12"/>
    <mergeCell ref="C13:F13"/>
    <mergeCell ref="H13:K13"/>
    <mergeCell ref="C14:F14"/>
    <mergeCell ref="H14:K14"/>
    <mergeCell ref="C15:F15"/>
    <mergeCell ref="H15:K15"/>
    <mergeCell ref="C16:F16"/>
    <mergeCell ref="H16:K16"/>
    <mergeCell ref="C17:F17"/>
    <mergeCell ref="H17:K17"/>
  </mergeCells>
  <pageMargins left="1.73194444444444" right="0.751388888888889" top="0.826388888888889" bottom="0.409027777777778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N27"/>
  <sheetViews>
    <sheetView zoomScale="115" zoomScaleNormal="115" workbookViewId="0">
      <selection activeCell="J20" sqref="J20"/>
    </sheetView>
  </sheetViews>
  <sheetFormatPr defaultColWidth="10" defaultRowHeight="14.25"/>
  <cols>
    <col min="1" max="16384" width="10" style="50"/>
  </cols>
  <sheetData>
    <row r="1" ht="27" spans="1:14">
      <c r="A1" s="86" t="s">
        <v>21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</row>
    <row r="2" ht="27" spans="1:14">
      <c r="A2" s="87" t="s">
        <v>22</v>
      </c>
      <c r="B2" s="88"/>
      <c r="C2" s="88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</row>
    <row r="3" ht="20.25" spans="1:12">
      <c r="A3" s="89"/>
      <c r="B3" s="89"/>
      <c r="C3" s="89"/>
      <c r="D3" s="89"/>
      <c r="E3" s="89"/>
      <c r="F3" s="89"/>
      <c r="G3" s="90"/>
      <c r="H3" s="89"/>
      <c r="I3" s="89"/>
      <c r="J3" s="89"/>
      <c r="K3" s="126" t="s">
        <v>9</v>
      </c>
      <c r="L3" s="126"/>
    </row>
    <row r="4" ht="15" spans="1:12">
      <c r="A4" s="89"/>
      <c r="B4" s="89"/>
      <c r="C4" s="89"/>
      <c r="D4" s="89"/>
      <c r="E4" s="89"/>
      <c r="F4" s="91"/>
      <c r="G4" s="89"/>
      <c r="H4" s="89"/>
      <c r="I4" s="89"/>
      <c r="J4" s="89"/>
      <c r="K4" s="89"/>
      <c r="L4" s="89"/>
    </row>
    <row r="5" ht="15" spans="1:12">
      <c r="A5" s="89"/>
      <c r="B5" s="89"/>
      <c r="C5" s="89"/>
      <c r="D5" s="92"/>
      <c r="E5" s="92"/>
      <c r="F5" s="93"/>
      <c r="G5" s="94"/>
      <c r="H5" s="95"/>
      <c r="I5" s="89"/>
      <c r="J5" s="89"/>
      <c r="K5" s="89"/>
      <c r="L5" s="89"/>
    </row>
    <row r="6" ht="15" spans="1:12">
      <c r="A6" s="89"/>
      <c r="B6" s="89"/>
      <c r="C6" s="96"/>
      <c r="D6" s="89"/>
      <c r="E6" s="89"/>
      <c r="F6" s="97"/>
      <c r="G6" s="90"/>
      <c r="H6" s="93"/>
      <c r="I6" s="122"/>
      <c r="J6" s="122"/>
      <c r="K6" s="89"/>
      <c r="L6" s="89"/>
    </row>
    <row r="7" ht="15" spans="1:12">
      <c r="A7" s="89"/>
      <c r="B7" s="92"/>
      <c r="C7" s="98"/>
      <c r="D7" s="94"/>
      <c r="E7" s="89"/>
      <c r="F7" s="89"/>
      <c r="G7" s="99"/>
      <c r="H7" s="100"/>
      <c r="I7" s="94"/>
      <c r="J7" s="95"/>
      <c r="K7" s="89"/>
      <c r="L7" s="89"/>
    </row>
    <row r="8" ht="15" spans="1:12">
      <c r="A8" s="101"/>
      <c r="B8" s="89"/>
      <c r="C8" s="102"/>
      <c r="D8" s="102"/>
      <c r="E8" s="89"/>
      <c r="F8" s="91"/>
      <c r="G8" s="103"/>
      <c r="H8" s="102"/>
      <c r="I8" s="89"/>
      <c r="J8" s="93"/>
      <c r="K8" s="89"/>
      <c r="L8" s="89"/>
    </row>
    <row r="9" ht="15" spans="2:12">
      <c r="B9" s="104"/>
      <c r="C9" s="102"/>
      <c r="D9" s="105"/>
      <c r="E9" s="92"/>
      <c r="F9" s="93"/>
      <c r="G9" s="106"/>
      <c r="H9" s="97"/>
      <c r="I9" s="89"/>
      <c r="J9" s="102"/>
      <c r="K9" s="89"/>
      <c r="L9" s="89"/>
    </row>
    <row r="10" ht="15.75" spans="1:12">
      <c r="A10" s="107"/>
      <c r="B10" s="104"/>
      <c r="C10" s="89"/>
      <c r="D10" s="108"/>
      <c r="E10" s="89"/>
      <c r="F10" s="97"/>
      <c r="G10" s="102"/>
      <c r="H10" s="90"/>
      <c r="I10" s="89"/>
      <c r="J10" s="127"/>
      <c r="K10" s="122"/>
      <c r="L10" s="89"/>
    </row>
    <row r="11" ht="15" spans="2:12">
      <c r="B11" s="109"/>
      <c r="C11" s="89"/>
      <c r="D11" s="110"/>
      <c r="E11" s="99"/>
      <c r="F11" s="89"/>
      <c r="G11" s="98"/>
      <c r="H11" s="99"/>
      <c r="I11" s="89"/>
      <c r="J11" s="98"/>
      <c r="K11" s="128"/>
      <c r="L11" s="89"/>
    </row>
    <row r="12" ht="15" spans="1:12">
      <c r="A12" s="111" t="s">
        <v>23</v>
      </c>
      <c r="B12" s="112" t="s">
        <v>24</v>
      </c>
      <c r="C12" s="89"/>
      <c r="D12" s="113" t="s">
        <v>25</v>
      </c>
      <c r="E12" s="114" t="s">
        <v>26</v>
      </c>
      <c r="F12" s="91"/>
      <c r="G12" s="96" t="s">
        <v>27</v>
      </c>
      <c r="H12" s="114" t="s">
        <v>28</v>
      </c>
      <c r="I12" s="89"/>
      <c r="J12" s="96" t="s">
        <v>29</v>
      </c>
      <c r="K12" s="89" t="s">
        <v>30</v>
      </c>
      <c r="L12" s="89"/>
    </row>
    <row r="13" ht="15" spans="1:12">
      <c r="A13" s="101"/>
      <c r="B13" s="89"/>
      <c r="C13" s="89"/>
      <c r="D13" s="100"/>
      <c r="E13" s="92"/>
      <c r="F13" s="93"/>
      <c r="G13" s="106"/>
      <c r="H13" s="95"/>
      <c r="I13" s="89"/>
      <c r="J13" s="102"/>
      <c r="K13" s="89"/>
      <c r="L13" s="89"/>
    </row>
    <row r="14" ht="15" spans="1:12">
      <c r="A14" s="101"/>
      <c r="B14" s="89"/>
      <c r="C14" s="101"/>
      <c r="D14" s="102"/>
      <c r="E14" s="115"/>
      <c r="F14" s="97"/>
      <c r="G14" s="96"/>
      <c r="H14" s="93"/>
      <c r="I14" s="89"/>
      <c r="J14" s="102"/>
      <c r="K14" s="89"/>
      <c r="L14" s="89"/>
    </row>
    <row r="15" ht="15" spans="1:12">
      <c r="A15" s="101"/>
      <c r="B15" s="116"/>
      <c r="C15" s="117"/>
      <c r="D15" s="118"/>
      <c r="E15" s="119"/>
      <c r="F15" s="89"/>
      <c r="G15" s="103"/>
      <c r="H15" s="100"/>
      <c r="I15" s="94"/>
      <c r="J15" s="97"/>
      <c r="K15" s="89"/>
      <c r="L15" s="89"/>
    </row>
    <row r="16" ht="15" spans="1:12">
      <c r="A16" s="89"/>
      <c r="B16" s="89"/>
      <c r="C16" s="120"/>
      <c r="D16" s="104"/>
      <c r="E16" s="89"/>
      <c r="F16" s="91"/>
      <c r="G16" s="89"/>
      <c r="H16" s="102"/>
      <c r="I16" s="129"/>
      <c r="J16" s="130"/>
      <c r="K16" s="89"/>
      <c r="L16" s="89"/>
    </row>
    <row r="17" ht="15" spans="1:12">
      <c r="A17" s="89"/>
      <c r="B17" s="89"/>
      <c r="C17" s="121"/>
      <c r="D17" s="92"/>
      <c r="E17" s="92"/>
      <c r="F17" s="93"/>
      <c r="G17" s="94"/>
      <c r="H17" s="97"/>
      <c r="I17" s="122"/>
      <c r="J17" s="122"/>
      <c r="K17" s="89"/>
      <c r="L17" s="89"/>
    </row>
    <row r="18" ht="15" spans="1:12">
      <c r="A18" s="90"/>
      <c r="B18" s="89"/>
      <c r="C18" s="89"/>
      <c r="D18" s="89"/>
      <c r="E18" s="122"/>
      <c r="F18" s="97"/>
      <c r="G18" s="89"/>
      <c r="H18" s="90"/>
      <c r="I18" s="89"/>
      <c r="J18" s="89"/>
      <c r="K18" s="89"/>
      <c r="L18" s="122"/>
    </row>
    <row r="19" spans="1:12">
      <c r="A19" s="99"/>
      <c r="B19" s="89"/>
      <c r="C19" s="89"/>
      <c r="D19" s="89"/>
      <c r="E19" s="99"/>
      <c r="F19" s="89"/>
      <c r="G19" s="89"/>
      <c r="H19" s="122"/>
      <c r="I19" s="99"/>
      <c r="J19" s="99"/>
      <c r="K19" s="99"/>
      <c r="L19" s="122"/>
    </row>
    <row r="20" spans="1:12">
      <c r="A20" s="90"/>
      <c r="B20" s="89"/>
      <c r="C20" s="89"/>
      <c r="D20" s="90"/>
      <c r="E20" s="89"/>
      <c r="F20" s="89"/>
      <c r="G20" s="89"/>
      <c r="H20" s="90"/>
      <c r="I20" s="89"/>
      <c r="J20" s="89"/>
      <c r="K20" s="90"/>
      <c r="L20" s="89"/>
    </row>
    <row r="21" spans="1:12">
      <c r="A21" s="89"/>
      <c r="B21" s="89"/>
      <c r="C21" s="89"/>
      <c r="D21" s="89"/>
      <c r="E21" s="89"/>
      <c r="F21" s="89"/>
      <c r="G21" s="89"/>
      <c r="H21" s="89"/>
      <c r="L21" s="89"/>
    </row>
    <row r="22" spans="1:12">
      <c r="A22" s="123"/>
      <c r="B22" s="124"/>
      <c r="C22" s="124"/>
      <c r="D22" s="124"/>
      <c r="E22" s="125"/>
      <c r="F22" s="125"/>
      <c r="G22" s="125"/>
      <c r="H22" s="125"/>
      <c r="I22" s="123"/>
      <c r="J22" s="123"/>
      <c r="K22" s="123"/>
      <c r="L22" s="123"/>
    </row>
    <row r="23" spans="2:8">
      <c r="B23" s="125"/>
      <c r="C23" s="125"/>
      <c r="D23" s="125"/>
      <c r="E23" s="125"/>
      <c r="F23" s="125"/>
      <c r="G23" s="125"/>
      <c r="H23" s="125"/>
    </row>
    <row r="24" spans="2:8">
      <c r="B24" s="125"/>
      <c r="C24" s="125"/>
      <c r="D24" s="125"/>
      <c r="E24" s="125"/>
      <c r="F24" s="125"/>
      <c r="G24" s="125"/>
      <c r="H24" s="125"/>
    </row>
    <row r="25" spans="2:8">
      <c r="B25" s="125"/>
      <c r="C25" s="125"/>
      <c r="D25" s="125"/>
      <c r="E25" s="125"/>
      <c r="F25" s="125"/>
      <c r="G25" s="125"/>
      <c r="H25" s="125"/>
    </row>
    <row r="26" spans="2:8">
      <c r="B26" s="125"/>
      <c r="C26" s="125"/>
      <c r="D26" s="125"/>
      <c r="E26" s="125"/>
      <c r="F26" s="125"/>
      <c r="G26" s="125"/>
      <c r="H26" s="125"/>
    </row>
    <row r="27" spans="2:8">
      <c r="B27" s="125"/>
      <c r="C27" s="125"/>
      <c r="D27" s="125"/>
      <c r="E27" s="125"/>
      <c r="F27" s="125"/>
      <c r="G27" s="125"/>
      <c r="H27" s="125"/>
    </row>
  </sheetData>
  <mergeCells count="6">
    <mergeCell ref="A1:N1"/>
    <mergeCell ref="A2:C2"/>
    <mergeCell ref="I6:J6"/>
    <mergeCell ref="I16:J16"/>
    <mergeCell ref="I17:J17"/>
    <mergeCell ref="I19:K19"/>
  </mergeCells>
  <pageMargins left="0.75" right="0.75" top="1" bottom="1" header="0.5" footer="0.5"/>
  <pageSetup paperSize="9" scale="118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M15"/>
  <sheetViews>
    <sheetView workbookViewId="0">
      <selection activeCell="A1" sqref="A1:M1"/>
    </sheetView>
  </sheetViews>
  <sheetFormatPr defaultColWidth="9.13333333333333" defaultRowHeight="12.75"/>
  <cols>
    <col min="1" max="1" width="7.13333333333333" customWidth="1"/>
    <col min="2" max="2" width="9.13333333333333" style="63"/>
    <col min="3" max="3" width="7.26666666666667" style="63" hidden="1" customWidth="1"/>
    <col min="4" max="4" width="42.2666666666667" style="64" customWidth="1"/>
    <col min="5" max="5" width="16.2666666666667" style="65" hidden="1" customWidth="1"/>
    <col min="6" max="6" width="7.6" style="65" hidden="1" customWidth="1"/>
    <col min="7" max="7" width="13.7333333333333" style="65" hidden="1" customWidth="1"/>
    <col min="8" max="8" width="7.13333333333333" customWidth="1"/>
    <col min="9" max="9" width="6.13333333333333" customWidth="1"/>
    <col min="10" max="10" width="5.13333333333333" customWidth="1"/>
  </cols>
  <sheetData>
    <row r="1" ht="39" customHeight="1" spans="1:13">
      <c r="A1" s="83" t="s">
        <v>31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ht="23.1" customHeight="1" spans="1:13">
      <c r="A2" s="67" t="s">
        <v>1</v>
      </c>
      <c r="B2" s="67" t="s">
        <v>32</v>
      </c>
      <c r="C2" s="67" t="s">
        <v>33</v>
      </c>
      <c r="D2" s="68" t="s">
        <v>34</v>
      </c>
      <c r="E2" s="67" t="s">
        <v>35</v>
      </c>
      <c r="F2" s="67" t="s">
        <v>36</v>
      </c>
      <c r="G2" s="67" t="s">
        <v>37</v>
      </c>
      <c r="H2" s="67" t="s">
        <v>38</v>
      </c>
      <c r="I2" s="84" t="s">
        <v>39</v>
      </c>
      <c r="J2" s="84" t="s">
        <v>40</v>
      </c>
      <c r="K2" s="84" t="s">
        <v>41</v>
      </c>
      <c r="L2" s="67" t="s">
        <v>42</v>
      </c>
      <c r="M2" s="67" t="s">
        <v>43</v>
      </c>
    </row>
    <row r="3" ht="25.15" customHeight="1" spans="1:13">
      <c r="A3" s="69">
        <v>1</v>
      </c>
      <c r="B3" s="69" t="s">
        <v>6</v>
      </c>
      <c r="C3" s="71" t="s">
        <v>44</v>
      </c>
      <c r="D3" s="72" t="s">
        <v>45</v>
      </c>
      <c r="E3" s="72" t="s">
        <v>46</v>
      </c>
      <c r="F3" s="69">
        <v>2</v>
      </c>
      <c r="G3" s="75" t="s">
        <v>47</v>
      </c>
      <c r="H3" s="69">
        <v>9</v>
      </c>
      <c r="I3" s="69">
        <v>3</v>
      </c>
      <c r="J3" s="69" t="s">
        <v>48</v>
      </c>
      <c r="K3" s="69"/>
      <c r="L3" s="69"/>
      <c r="M3" s="85"/>
    </row>
    <row r="4" ht="25.15" customHeight="1" spans="1:13">
      <c r="A4" s="69">
        <v>2</v>
      </c>
      <c r="B4" s="69" t="s">
        <v>10</v>
      </c>
      <c r="C4" s="71" t="s">
        <v>49</v>
      </c>
      <c r="D4" s="72" t="s">
        <v>50</v>
      </c>
      <c r="E4" s="75" t="s">
        <v>51</v>
      </c>
      <c r="F4" s="69">
        <v>2</v>
      </c>
      <c r="G4" s="75" t="s">
        <v>52</v>
      </c>
      <c r="H4" s="69">
        <v>6</v>
      </c>
      <c r="I4" s="69">
        <v>2</v>
      </c>
      <c r="J4" s="69" t="s">
        <v>48</v>
      </c>
      <c r="K4" s="69"/>
      <c r="L4" s="69"/>
      <c r="M4" s="85"/>
    </row>
    <row r="5" ht="25.15" customHeight="1" spans="1:13">
      <c r="A5" s="69">
        <v>3</v>
      </c>
      <c r="B5" s="69" t="s">
        <v>11</v>
      </c>
      <c r="C5" s="71" t="s">
        <v>53</v>
      </c>
      <c r="D5" s="72" t="s">
        <v>54</v>
      </c>
      <c r="E5" s="75" t="s">
        <v>55</v>
      </c>
      <c r="F5" s="69">
        <v>2</v>
      </c>
      <c r="G5" s="75" t="s">
        <v>56</v>
      </c>
      <c r="H5" s="69">
        <v>3</v>
      </c>
      <c r="I5" s="69">
        <v>1</v>
      </c>
      <c r="J5" s="69"/>
      <c r="K5" s="69"/>
      <c r="L5" s="69"/>
      <c r="M5" s="85"/>
    </row>
    <row r="6" ht="25.15" customHeight="1" spans="1:13">
      <c r="A6" s="69">
        <v>4</v>
      </c>
      <c r="B6" s="69" t="s">
        <v>8</v>
      </c>
      <c r="C6" s="71" t="s">
        <v>57</v>
      </c>
      <c r="D6" s="72" t="s">
        <v>58</v>
      </c>
      <c r="E6" s="75" t="s">
        <v>59</v>
      </c>
      <c r="F6" s="69">
        <v>2</v>
      </c>
      <c r="G6" s="75" t="s">
        <v>60</v>
      </c>
      <c r="H6" s="69">
        <v>0</v>
      </c>
      <c r="I6" s="69">
        <v>0</v>
      </c>
      <c r="J6" s="69"/>
      <c r="K6" s="69"/>
      <c r="L6" s="69"/>
      <c r="M6" s="85"/>
    </row>
    <row r="7" ht="25.15" customHeight="1" spans="1:13">
      <c r="A7" s="69">
        <v>5</v>
      </c>
      <c r="B7" s="69" t="s">
        <v>18</v>
      </c>
      <c r="C7" s="71" t="s">
        <v>61</v>
      </c>
      <c r="D7" s="72" t="s">
        <v>62</v>
      </c>
      <c r="E7" s="75" t="s">
        <v>63</v>
      </c>
      <c r="F7" s="69">
        <v>2</v>
      </c>
      <c r="G7" s="75" t="s">
        <v>64</v>
      </c>
      <c r="H7" s="69">
        <v>3</v>
      </c>
      <c r="I7" s="69">
        <v>1</v>
      </c>
      <c r="J7" s="69" t="s">
        <v>48</v>
      </c>
      <c r="K7" s="69"/>
      <c r="L7" s="69"/>
      <c r="M7" s="85"/>
    </row>
    <row r="8" ht="25.15" customHeight="1" spans="1:13">
      <c r="A8" s="69">
        <v>6</v>
      </c>
      <c r="B8" s="69" t="s">
        <v>12</v>
      </c>
      <c r="C8" s="71" t="s">
        <v>53</v>
      </c>
      <c r="D8" s="72" t="s">
        <v>65</v>
      </c>
      <c r="E8" s="75" t="s">
        <v>66</v>
      </c>
      <c r="F8" s="69">
        <v>2</v>
      </c>
      <c r="G8" s="75" t="s">
        <v>67</v>
      </c>
      <c r="H8" s="69">
        <v>6</v>
      </c>
      <c r="I8" s="69">
        <v>2</v>
      </c>
      <c r="J8" s="69" t="s">
        <v>48</v>
      </c>
      <c r="K8" s="69"/>
      <c r="L8" s="69"/>
      <c r="M8" s="85"/>
    </row>
    <row r="9" ht="25.15" customHeight="1" spans="1:13">
      <c r="A9" s="69">
        <v>7</v>
      </c>
      <c r="B9" s="69" t="s">
        <v>13</v>
      </c>
      <c r="C9" s="71" t="s">
        <v>44</v>
      </c>
      <c r="D9" s="72" t="s">
        <v>68</v>
      </c>
      <c r="E9" s="75" t="s">
        <v>69</v>
      </c>
      <c r="F9" s="69">
        <v>2</v>
      </c>
      <c r="G9" s="75" t="s">
        <v>70</v>
      </c>
      <c r="H9" s="69"/>
      <c r="I9" s="69"/>
      <c r="J9" s="69"/>
      <c r="K9" s="69"/>
      <c r="L9" s="69"/>
      <c r="M9" s="73" t="s">
        <v>71</v>
      </c>
    </row>
    <row r="10" ht="25.15" customHeight="1" spans="1:13">
      <c r="A10" s="69">
        <v>8</v>
      </c>
      <c r="B10" s="69" t="s">
        <v>19</v>
      </c>
      <c r="C10" s="71" t="s">
        <v>61</v>
      </c>
      <c r="D10" s="72" t="s">
        <v>72</v>
      </c>
      <c r="E10" s="75" t="s">
        <v>73</v>
      </c>
      <c r="F10" s="69">
        <v>2</v>
      </c>
      <c r="G10" s="75" t="s">
        <v>74</v>
      </c>
      <c r="H10" s="69">
        <v>0</v>
      </c>
      <c r="I10" s="69">
        <v>0</v>
      </c>
      <c r="J10" s="69"/>
      <c r="K10" s="69"/>
      <c r="L10" s="69"/>
      <c r="M10" s="85"/>
    </row>
    <row r="11" ht="25.15" customHeight="1" spans="1:13">
      <c r="A11" s="69">
        <v>9</v>
      </c>
      <c r="B11" s="69" t="s">
        <v>14</v>
      </c>
      <c r="C11" s="71" t="s">
        <v>75</v>
      </c>
      <c r="D11" s="72" t="s">
        <v>76</v>
      </c>
      <c r="E11" s="75" t="s">
        <v>77</v>
      </c>
      <c r="F11" s="69">
        <v>2</v>
      </c>
      <c r="G11" s="75" t="s">
        <v>78</v>
      </c>
      <c r="H11" s="69">
        <v>3</v>
      </c>
      <c r="I11" s="69">
        <v>1</v>
      </c>
      <c r="J11" s="69" t="s">
        <v>48</v>
      </c>
      <c r="K11" s="69"/>
      <c r="L11" s="69"/>
      <c r="M11" s="85"/>
    </row>
    <row r="12" ht="25.15" customHeight="1" spans="1:13">
      <c r="A12" s="69">
        <v>10</v>
      </c>
      <c r="B12" s="69" t="s">
        <v>15</v>
      </c>
      <c r="C12" s="71" t="s">
        <v>79</v>
      </c>
      <c r="D12" s="72" t="s">
        <v>80</v>
      </c>
      <c r="E12" s="75" t="s">
        <v>81</v>
      </c>
      <c r="F12" s="69">
        <v>2</v>
      </c>
      <c r="G12" s="75" t="s">
        <v>82</v>
      </c>
      <c r="H12" s="69">
        <v>6</v>
      </c>
      <c r="I12" s="69">
        <v>2</v>
      </c>
      <c r="J12" s="69" t="s">
        <v>48</v>
      </c>
      <c r="K12" s="69"/>
      <c r="L12" s="69"/>
      <c r="M12" s="85"/>
    </row>
    <row r="13" ht="25.15" customHeight="1" spans="1:13">
      <c r="A13" s="69">
        <v>11</v>
      </c>
      <c r="B13" s="69" t="s">
        <v>20</v>
      </c>
      <c r="C13" s="71" t="s">
        <v>61</v>
      </c>
      <c r="D13" s="72" t="s">
        <v>83</v>
      </c>
      <c r="E13" s="75" t="s">
        <v>84</v>
      </c>
      <c r="F13" s="69">
        <v>2</v>
      </c>
      <c r="G13" s="75" t="s">
        <v>64</v>
      </c>
      <c r="H13" s="69">
        <v>0</v>
      </c>
      <c r="I13" s="69">
        <v>0</v>
      </c>
      <c r="J13" s="69"/>
      <c r="K13" s="69"/>
      <c r="L13" s="69"/>
      <c r="M13" s="85"/>
    </row>
    <row r="14" ht="25.15" customHeight="1" spans="1:13">
      <c r="A14" s="69">
        <v>12</v>
      </c>
      <c r="B14" s="69" t="s">
        <v>16</v>
      </c>
      <c r="C14" s="71" t="s">
        <v>44</v>
      </c>
      <c r="D14" s="72" t="s">
        <v>85</v>
      </c>
      <c r="E14" s="75" t="s">
        <v>86</v>
      </c>
      <c r="F14" s="69">
        <v>2</v>
      </c>
      <c r="G14" s="75" t="s">
        <v>47</v>
      </c>
      <c r="H14" s="69">
        <v>3</v>
      </c>
      <c r="I14" s="69">
        <v>1</v>
      </c>
      <c r="J14" s="69" t="s">
        <v>48</v>
      </c>
      <c r="K14" s="69"/>
      <c r="L14" s="69"/>
      <c r="M14" s="85"/>
    </row>
    <row r="15" ht="25.15" customHeight="1" spans="1:13">
      <c r="A15" s="69">
        <v>13</v>
      </c>
      <c r="B15" s="69" t="s">
        <v>17</v>
      </c>
      <c r="C15" s="71" t="s">
        <v>57</v>
      </c>
      <c r="D15" s="72" t="s">
        <v>87</v>
      </c>
      <c r="E15" s="75" t="s">
        <v>88</v>
      </c>
      <c r="F15" s="69">
        <v>2</v>
      </c>
      <c r="G15" s="75" t="s">
        <v>89</v>
      </c>
      <c r="H15" s="69">
        <v>6</v>
      </c>
      <c r="I15" s="69">
        <v>2</v>
      </c>
      <c r="J15" s="69" t="s">
        <v>48</v>
      </c>
      <c r="K15" s="69"/>
      <c r="L15" s="69"/>
      <c r="M15" s="85"/>
    </row>
  </sheetData>
  <mergeCells count="1">
    <mergeCell ref="A1:M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topLeftCell="B1" workbookViewId="0">
      <selection activeCell="P6" sqref="P6"/>
    </sheetView>
  </sheetViews>
  <sheetFormatPr defaultColWidth="9.13333333333333" defaultRowHeight="12.75"/>
  <cols>
    <col min="1" max="1" width="7.13333333333333" style="76" hidden="1" customWidth="1"/>
    <col min="2" max="2" width="9.13333333333333" style="63"/>
    <col min="3" max="3" width="7.26666666666667" style="63" customWidth="1"/>
    <col min="4" max="4" width="32.9333333333333" style="64" customWidth="1"/>
    <col min="5" max="5" width="17.6" style="65" customWidth="1"/>
    <col min="6" max="6" width="14.1428571428571" style="65" customWidth="1"/>
  </cols>
  <sheetData>
    <row r="1" ht="39" customHeight="1" spans="1:9">
      <c r="A1" s="77" t="s">
        <v>90</v>
      </c>
      <c r="B1" s="77"/>
      <c r="C1" s="77"/>
      <c r="D1" s="77"/>
      <c r="E1" s="77"/>
      <c r="F1" s="77"/>
      <c r="G1" s="77"/>
      <c r="H1" s="77"/>
      <c r="I1" s="77"/>
    </row>
    <row r="2" ht="23.1" customHeight="1" spans="1:9">
      <c r="A2" s="78" t="s">
        <v>1</v>
      </c>
      <c r="B2" s="67" t="s">
        <v>1</v>
      </c>
      <c r="C2" s="67" t="s">
        <v>33</v>
      </c>
      <c r="D2" s="68" t="s">
        <v>91</v>
      </c>
      <c r="E2" s="67" t="s">
        <v>35</v>
      </c>
      <c r="F2" s="67" t="s">
        <v>37</v>
      </c>
      <c r="G2" s="67" t="s">
        <v>42</v>
      </c>
      <c r="H2" s="67" t="s">
        <v>92</v>
      </c>
      <c r="I2" s="67" t="s">
        <v>93</v>
      </c>
    </row>
    <row r="3" ht="25.15" customHeight="1" spans="1:9">
      <c r="A3" s="79">
        <v>1</v>
      </c>
      <c r="B3" s="69">
        <v>1</v>
      </c>
      <c r="C3" s="81" t="s">
        <v>49</v>
      </c>
      <c r="D3" s="82" t="s">
        <v>94</v>
      </c>
      <c r="E3" s="81" t="s">
        <v>95</v>
      </c>
      <c r="F3" s="81" t="s">
        <v>96</v>
      </c>
      <c r="G3" s="81">
        <v>1</v>
      </c>
      <c r="H3" s="73" t="s">
        <v>97</v>
      </c>
      <c r="I3" s="73" t="s">
        <v>98</v>
      </c>
    </row>
    <row r="4" ht="25.15" customHeight="1" spans="1:9">
      <c r="A4" s="79">
        <v>2</v>
      </c>
      <c r="B4" s="69">
        <v>2</v>
      </c>
      <c r="C4" s="81" t="s">
        <v>99</v>
      </c>
      <c r="D4" s="82" t="s">
        <v>100</v>
      </c>
      <c r="E4" s="81" t="s">
        <v>101</v>
      </c>
      <c r="F4" s="81" t="s">
        <v>102</v>
      </c>
      <c r="G4" s="81">
        <v>2</v>
      </c>
      <c r="H4" s="73" t="s">
        <v>97</v>
      </c>
      <c r="I4" s="73" t="s">
        <v>103</v>
      </c>
    </row>
    <row r="5" ht="25.15" customHeight="1" spans="1:9">
      <c r="A5" s="79">
        <v>3</v>
      </c>
      <c r="B5" s="69">
        <v>3</v>
      </c>
      <c r="C5" s="81" t="s">
        <v>49</v>
      </c>
      <c r="D5" s="82" t="s">
        <v>104</v>
      </c>
      <c r="E5" s="81" t="s">
        <v>105</v>
      </c>
      <c r="F5" s="81" t="s">
        <v>96</v>
      </c>
      <c r="G5" s="81">
        <v>3</v>
      </c>
      <c r="H5" s="73" t="s">
        <v>97</v>
      </c>
      <c r="I5" s="73" t="s">
        <v>106</v>
      </c>
    </row>
    <row r="6" ht="25.15" customHeight="1" spans="1:9">
      <c r="A6" s="79">
        <v>4</v>
      </c>
      <c r="B6" s="69">
        <v>4</v>
      </c>
      <c r="C6" s="81" t="s">
        <v>61</v>
      </c>
      <c r="D6" s="82" t="s">
        <v>107</v>
      </c>
      <c r="E6" s="81" t="s">
        <v>108</v>
      </c>
      <c r="F6" s="81" t="s">
        <v>109</v>
      </c>
      <c r="G6" s="81">
        <v>4</v>
      </c>
      <c r="H6" s="73" t="s">
        <v>97</v>
      </c>
      <c r="I6" s="74"/>
    </row>
    <row r="7" ht="25.15" customHeight="1" spans="1:9">
      <c r="A7" s="79">
        <v>5</v>
      </c>
      <c r="B7" s="69">
        <v>5</v>
      </c>
      <c r="C7" s="81" t="s">
        <v>61</v>
      </c>
      <c r="D7" s="82" t="s">
        <v>110</v>
      </c>
      <c r="E7" s="81" t="s">
        <v>111</v>
      </c>
      <c r="F7" s="81" t="s">
        <v>112</v>
      </c>
      <c r="G7" s="81"/>
      <c r="H7" s="73" t="s">
        <v>113</v>
      </c>
      <c r="I7" s="74"/>
    </row>
    <row r="8" ht="25.15" customHeight="1" spans="1:9">
      <c r="A8" s="79">
        <v>6</v>
      </c>
      <c r="B8" s="69">
        <v>6</v>
      </c>
      <c r="C8" s="81" t="s">
        <v>114</v>
      </c>
      <c r="D8" s="82" t="s">
        <v>115</v>
      </c>
      <c r="E8" s="81" t="s">
        <v>116</v>
      </c>
      <c r="F8" s="81" t="s">
        <v>117</v>
      </c>
      <c r="G8" s="81"/>
      <c r="H8" s="73" t="s">
        <v>113</v>
      </c>
      <c r="I8" s="74"/>
    </row>
    <row r="9" ht="25.15" customHeight="1" spans="1:9">
      <c r="A9" s="79">
        <v>7</v>
      </c>
      <c r="B9" s="69">
        <v>7</v>
      </c>
      <c r="C9" s="81" t="s">
        <v>118</v>
      </c>
      <c r="D9" s="82" t="s">
        <v>119</v>
      </c>
      <c r="E9" s="81" t="s">
        <v>120</v>
      </c>
      <c r="F9" s="81" t="s">
        <v>121</v>
      </c>
      <c r="G9" s="81"/>
      <c r="H9" s="73" t="s">
        <v>113</v>
      </c>
      <c r="I9" s="74"/>
    </row>
    <row r="10" ht="25.15" customHeight="1" spans="1:9">
      <c r="A10" s="79">
        <v>8</v>
      </c>
      <c r="B10" s="69">
        <v>8</v>
      </c>
      <c r="C10" s="81" t="s">
        <v>44</v>
      </c>
      <c r="D10" s="82" t="s">
        <v>122</v>
      </c>
      <c r="E10" s="81" t="s">
        <v>123</v>
      </c>
      <c r="F10" s="81" t="s">
        <v>124</v>
      </c>
      <c r="G10" s="81"/>
      <c r="H10" s="73" t="s">
        <v>113</v>
      </c>
      <c r="I10" s="74"/>
    </row>
    <row r="11" ht="25.15" customHeight="1" spans="1:9">
      <c r="A11" s="79">
        <v>9</v>
      </c>
      <c r="B11" s="69">
        <v>9</v>
      </c>
      <c r="C11" s="81" t="s">
        <v>44</v>
      </c>
      <c r="D11" s="82" t="s">
        <v>125</v>
      </c>
      <c r="E11" s="81" t="s">
        <v>126</v>
      </c>
      <c r="F11" s="81" t="s">
        <v>124</v>
      </c>
      <c r="G11" s="81"/>
      <c r="H11" s="73" t="s">
        <v>127</v>
      </c>
      <c r="I11" s="74"/>
    </row>
    <row r="12" ht="25.15" customHeight="1" spans="1:9">
      <c r="A12" s="79">
        <v>11</v>
      </c>
      <c r="B12" s="69">
        <v>10</v>
      </c>
      <c r="C12" s="81" t="s">
        <v>128</v>
      </c>
      <c r="D12" s="82" t="s">
        <v>129</v>
      </c>
      <c r="E12" s="81" t="s">
        <v>130</v>
      </c>
      <c r="F12" s="81" t="s">
        <v>131</v>
      </c>
      <c r="G12" s="81"/>
      <c r="H12" s="73" t="s">
        <v>127</v>
      </c>
      <c r="I12" s="74"/>
    </row>
    <row r="13" ht="25.15" customHeight="1" spans="1:9">
      <c r="A13" s="79">
        <v>12</v>
      </c>
      <c r="B13" s="69">
        <v>11</v>
      </c>
      <c r="C13" s="81" t="s">
        <v>61</v>
      </c>
      <c r="D13" s="82" t="s">
        <v>132</v>
      </c>
      <c r="E13" s="81" t="s">
        <v>133</v>
      </c>
      <c r="F13" s="81" t="s">
        <v>134</v>
      </c>
      <c r="G13" s="81"/>
      <c r="H13" s="73" t="s">
        <v>127</v>
      </c>
      <c r="I13" s="74"/>
    </row>
    <row r="14" ht="25.15" customHeight="1" spans="1:9">
      <c r="A14" s="79">
        <v>13</v>
      </c>
      <c r="B14" s="69">
        <v>12</v>
      </c>
      <c r="C14" s="81" t="s">
        <v>44</v>
      </c>
      <c r="D14" s="82" t="s">
        <v>135</v>
      </c>
      <c r="E14" s="81" t="s">
        <v>136</v>
      </c>
      <c r="F14" s="81" t="s">
        <v>124</v>
      </c>
      <c r="G14" s="81"/>
      <c r="H14" s="73" t="s">
        <v>127</v>
      </c>
      <c r="I14" s="74"/>
    </row>
    <row r="15" ht="25.15" customHeight="1" spans="1:9">
      <c r="A15" s="79">
        <v>14</v>
      </c>
      <c r="B15" s="69">
        <v>13</v>
      </c>
      <c r="C15" s="81" t="s">
        <v>61</v>
      </c>
      <c r="D15" s="82" t="s">
        <v>137</v>
      </c>
      <c r="E15" s="81" t="s">
        <v>138</v>
      </c>
      <c r="F15" s="81" t="s">
        <v>139</v>
      </c>
      <c r="G15" s="81"/>
      <c r="H15" s="73" t="s">
        <v>127</v>
      </c>
      <c r="I15" s="74"/>
    </row>
    <row r="16" ht="25.15" customHeight="1" spans="1:9">
      <c r="A16" s="79">
        <v>15</v>
      </c>
      <c r="B16" s="69">
        <v>14</v>
      </c>
      <c r="C16" s="81" t="s">
        <v>99</v>
      </c>
      <c r="D16" s="82" t="s">
        <v>140</v>
      </c>
      <c r="E16" s="81" t="s">
        <v>141</v>
      </c>
      <c r="F16" s="81" t="s">
        <v>142</v>
      </c>
      <c r="G16" s="81"/>
      <c r="H16" s="73" t="s">
        <v>127</v>
      </c>
      <c r="I16" s="74"/>
    </row>
    <row r="17" ht="25.15" customHeight="1" spans="1:9">
      <c r="A17" s="79">
        <v>16</v>
      </c>
      <c r="B17" s="69">
        <v>15</v>
      </c>
      <c r="C17" s="81" t="s">
        <v>99</v>
      </c>
      <c r="D17" s="82" t="s">
        <v>143</v>
      </c>
      <c r="E17" s="81" t="s">
        <v>144</v>
      </c>
      <c r="F17" s="81" t="s">
        <v>145</v>
      </c>
      <c r="G17" s="81"/>
      <c r="H17" s="73" t="s">
        <v>127</v>
      </c>
      <c r="I17" s="74"/>
    </row>
    <row r="18" ht="25.15" customHeight="1" spans="1:9">
      <c r="A18" s="79">
        <v>17</v>
      </c>
      <c r="B18" s="69">
        <v>16</v>
      </c>
      <c r="C18" s="81" t="s">
        <v>118</v>
      </c>
      <c r="D18" s="82" t="s">
        <v>146</v>
      </c>
      <c r="E18" s="81" t="s">
        <v>147</v>
      </c>
      <c r="F18" s="81" t="s">
        <v>121</v>
      </c>
      <c r="G18" s="81"/>
      <c r="H18" s="73" t="s">
        <v>127</v>
      </c>
      <c r="I18" s="74"/>
    </row>
  </sheetData>
  <mergeCells count="1">
    <mergeCell ref="A1:I1"/>
  </mergeCells>
  <printOptions horizontalCentered="1"/>
  <pageMargins left="0.393700787401575" right="0.393700787401575" top="0.393700787401575" bottom="0.393700787401575" header="0.393700787401575" footer="0"/>
  <pageSetup paperSize="9" scale="13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opLeftCell="B1" workbookViewId="0">
      <selection activeCell="I2" sqref="I2:I5"/>
    </sheetView>
  </sheetViews>
  <sheetFormatPr defaultColWidth="9.13333333333333" defaultRowHeight="12.75"/>
  <cols>
    <col min="1" max="1" width="7.13333333333333" style="76" hidden="1" customWidth="1"/>
    <col min="2" max="2" width="11.4" style="63" customWidth="1"/>
    <col min="3" max="3" width="7.26666666666667" style="63" customWidth="1"/>
    <col min="4" max="4" width="27.2666666666667" style="64" customWidth="1"/>
    <col min="5" max="5" width="14.2857142857143" style="65" customWidth="1"/>
    <col min="6" max="6" width="13.7333333333333" style="65" customWidth="1"/>
  </cols>
  <sheetData>
    <row r="1" ht="39" customHeight="1" spans="1:9">
      <c r="A1" s="77" t="s">
        <v>90</v>
      </c>
      <c r="B1" s="77"/>
      <c r="C1" s="77"/>
      <c r="D1" s="77"/>
      <c r="E1" s="77"/>
      <c r="F1" s="77"/>
      <c r="G1" s="77"/>
      <c r="H1" s="77"/>
      <c r="I1" s="77"/>
    </row>
    <row r="2" ht="23.1" customHeight="1" spans="1:9">
      <c r="A2" s="78" t="s">
        <v>1</v>
      </c>
      <c r="B2" s="67" t="s">
        <v>1</v>
      </c>
      <c r="C2" s="67" t="s">
        <v>33</v>
      </c>
      <c r="D2" s="68" t="s">
        <v>91</v>
      </c>
      <c r="E2" s="67" t="s">
        <v>35</v>
      </c>
      <c r="F2" s="67" t="s">
        <v>37</v>
      </c>
      <c r="G2" s="67" t="s">
        <v>42</v>
      </c>
      <c r="H2" s="67" t="s">
        <v>92</v>
      </c>
      <c r="I2" s="67" t="s">
        <v>93</v>
      </c>
    </row>
    <row r="3" ht="25.15" customHeight="1" spans="1:9">
      <c r="A3" s="79">
        <v>1</v>
      </c>
      <c r="B3" s="69">
        <v>1</v>
      </c>
      <c r="C3" s="69" t="s">
        <v>61</v>
      </c>
      <c r="D3" s="80" t="s">
        <v>148</v>
      </c>
      <c r="E3" s="69" t="s">
        <v>149</v>
      </c>
      <c r="F3" s="69" t="s">
        <v>150</v>
      </c>
      <c r="G3" s="81">
        <v>1</v>
      </c>
      <c r="H3" s="73" t="s">
        <v>97</v>
      </c>
      <c r="I3" s="73" t="s">
        <v>98</v>
      </c>
    </row>
    <row r="4" ht="25.15" customHeight="1" spans="1:9">
      <c r="A4" s="79">
        <v>2</v>
      </c>
      <c r="B4" s="69">
        <v>2</v>
      </c>
      <c r="C4" s="69" t="s">
        <v>61</v>
      </c>
      <c r="D4" s="80" t="s">
        <v>151</v>
      </c>
      <c r="E4" s="69" t="s">
        <v>152</v>
      </c>
      <c r="F4" s="69" t="s">
        <v>153</v>
      </c>
      <c r="G4" s="81">
        <v>2</v>
      </c>
      <c r="H4" s="73" t="s">
        <v>97</v>
      </c>
      <c r="I4" s="73" t="s">
        <v>103</v>
      </c>
    </row>
    <row r="5" ht="25.15" customHeight="1" spans="1:9">
      <c r="A5" s="79">
        <v>3</v>
      </c>
      <c r="B5" s="69">
        <v>3</v>
      </c>
      <c r="C5" s="69" t="s">
        <v>61</v>
      </c>
      <c r="D5" s="80" t="s">
        <v>154</v>
      </c>
      <c r="E5" s="69" t="s">
        <v>155</v>
      </c>
      <c r="F5" s="69" t="s">
        <v>156</v>
      </c>
      <c r="G5" s="81">
        <v>3</v>
      </c>
      <c r="H5" s="73" t="s">
        <v>97</v>
      </c>
      <c r="I5" s="73" t="s">
        <v>106</v>
      </c>
    </row>
    <row r="6" ht="25.15" customHeight="1" spans="1:9">
      <c r="A6" s="79">
        <v>4</v>
      </c>
      <c r="B6" s="69">
        <v>4</v>
      </c>
      <c r="C6" s="69" t="s">
        <v>118</v>
      </c>
      <c r="D6" s="80" t="s">
        <v>157</v>
      </c>
      <c r="E6" s="69" t="s">
        <v>158</v>
      </c>
      <c r="F6" s="69" t="s">
        <v>159</v>
      </c>
      <c r="G6" s="81">
        <v>4</v>
      </c>
      <c r="H6" s="73" t="s">
        <v>97</v>
      </c>
      <c r="I6" s="74"/>
    </row>
    <row r="7" ht="25.15" customHeight="1" spans="1:9">
      <c r="A7" s="79">
        <v>5</v>
      </c>
      <c r="B7" s="69">
        <v>5</v>
      </c>
      <c r="C7" s="69" t="s">
        <v>61</v>
      </c>
      <c r="D7" s="80" t="s">
        <v>160</v>
      </c>
      <c r="E7" s="69" t="s">
        <v>161</v>
      </c>
      <c r="F7" s="69" t="s">
        <v>162</v>
      </c>
      <c r="G7" s="81"/>
      <c r="H7" s="73" t="s">
        <v>113</v>
      </c>
      <c r="I7" s="74"/>
    </row>
    <row r="8" ht="25.15" customHeight="1" spans="1:9">
      <c r="A8" s="79">
        <v>6</v>
      </c>
      <c r="B8" s="69">
        <v>6</v>
      </c>
      <c r="C8" s="69" t="s">
        <v>61</v>
      </c>
      <c r="D8" s="80" t="s">
        <v>163</v>
      </c>
      <c r="E8" s="69" t="s">
        <v>164</v>
      </c>
      <c r="F8" s="69" t="s">
        <v>150</v>
      </c>
      <c r="G8" s="81"/>
      <c r="H8" s="73" t="s">
        <v>113</v>
      </c>
      <c r="I8" s="74"/>
    </row>
    <row r="9" ht="25.15" customHeight="1" spans="1:9">
      <c r="A9" s="79">
        <v>7</v>
      </c>
      <c r="B9" s="69">
        <v>7</v>
      </c>
      <c r="C9" s="69" t="s">
        <v>44</v>
      </c>
      <c r="D9" s="80" t="s">
        <v>165</v>
      </c>
      <c r="E9" s="69" t="s">
        <v>166</v>
      </c>
      <c r="F9" s="69" t="s">
        <v>124</v>
      </c>
      <c r="G9" s="81"/>
      <c r="H9" s="73" t="s">
        <v>113</v>
      </c>
      <c r="I9" s="74"/>
    </row>
    <row r="10" ht="25.15" customHeight="1" spans="1:9">
      <c r="A10" s="79">
        <v>8</v>
      </c>
      <c r="B10" s="69">
        <v>8</v>
      </c>
      <c r="C10" s="69" t="s">
        <v>118</v>
      </c>
      <c r="D10" s="80" t="s">
        <v>167</v>
      </c>
      <c r="E10" s="69" t="s">
        <v>168</v>
      </c>
      <c r="F10" s="69" t="s">
        <v>159</v>
      </c>
      <c r="G10" s="81"/>
      <c r="H10" s="73" t="s">
        <v>113</v>
      </c>
      <c r="I10" s="74"/>
    </row>
    <row r="11" ht="25.15" customHeight="1" spans="1:9">
      <c r="A11" s="79">
        <v>9</v>
      </c>
      <c r="B11" s="69">
        <v>9</v>
      </c>
      <c r="C11" s="69" t="s">
        <v>44</v>
      </c>
      <c r="D11" s="80" t="s">
        <v>169</v>
      </c>
      <c r="E11" s="69" t="s">
        <v>170</v>
      </c>
      <c r="F11" s="69" t="s">
        <v>171</v>
      </c>
      <c r="G11" s="81"/>
      <c r="H11" s="73" t="s">
        <v>127</v>
      </c>
      <c r="I11" s="74"/>
    </row>
    <row r="12" ht="25.15" customHeight="1" spans="1:9">
      <c r="A12" s="79">
        <v>10</v>
      </c>
      <c r="B12" s="69">
        <v>10</v>
      </c>
      <c r="C12" s="69" t="s">
        <v>53</v>
      </c>
      <c r="D12" s="80" t="s">
        <v>172</v>
      </c>
      <c r="E12" s="69" t="s">
        <v>173</v>
      </c>
      <c r="F12" s="69" t="s">
        <v>174</v>
      </c>
      <c r="G12" s="81"/>
      <c r="H12" s="73" t="s">
        <v>127</v>
      </c>
      <c r="I12" s="74"/>
    </row>
    <row r="13" ht="25.15" customHeight="1" spans="1:9">
      <c r="A13" s="79">
        <v>11</v>
      </c>
      <c r="B13" s="69">
        <v>11</v>
      </c>
      <c r="C13" s="69" t="s">
        <v>118</v>
      </c>
      <c r="D13" s="80" t="s">
        <v>175</v>
      </c>
      <c r="E13" s="69" t="s">
        <v>176</v>
      </c>
      <c r="F13" s="69" t="s">
        <v>177</v>
      </c>
      <c r="G13" s="81"/>
      <c r="H13" s="73" t="s">
        <v>127</v>
      </c>
      <c r="I13" s="74"/>
    </row>
    <row r="14" ht="25.15" customHeight="1" spans="1:9">
      <c r="A14" s="79">
        <v>12</v>
      </c>
      <c r="B14" s="69">
        <v>12</v>
      </c>
      <c r="C14" s="69" t="s">
        <v>53</v>
      </c>
      <c r="D14" s="80" t="s">
        <v>178</v>
      </c>
      <c r="E14" s="69" t="s">
        <v>179</v>
      </c>
      <c r="F14" s="69" t="s">
        <v>180</v>
      </c>
      <c r="G14" s="81"/>
      <c r="H14" s="73" t="s">
        <v>127</v>
      </c>
      <c r="I14" s="74"/>
    </row>
    <row r="15" ht="25.15" customHeight="1" spans="1:9">
      <c r="A15" s="79">
        <v>13</v>
      </c>
      <c r="B15" s="69">
        <v>13</v>
      </c>
      <c r="C15" s="69" t="s">
        <v>118</v>
      </c>
      <c r="D15" s="80" t="s">
        <v>181</v>
      </c>
      <c r="E15" s="69" t="s">
        <v>182</v>
      </c>
      <c r="F15" s="69" t="s">
        <v>177</v>
      </c>
      <c r="G15" s="81"/>
      <c r="H15" s="73" t="s">
        <v>127</v>
      </c>
      <c r="I15" s="74"/>
    </row>
  </sheetData>
  <mergeCells count="1">
    <mergeCell ref="A1:I1"/>
  </mergeCells>
  <printOptions horizontalCentered="1"/>
  <pageMargins left="0.393700787401575" right="0.393700787401575" top="0.393700787401575" bottom="0.393700787401575" header="0" footer="0"/>
  <pageSetup paperSize="9" scale="13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opLeftCell="B1" workbookViewId="0">
      <selection activeCell="E21" sqref="E21"/>
    </sheetView>
  </sheetViews>
  <sheetFormatPr defaultColWidth="9.13333333333333" defaultRowHeight="12.75" outlineLevelCol="7"/>
  <cols>
    <col min="1" max="1" width="7.13333333333333" hidden="1" customWidth="1"/>
    <col min="2" max="2" width="9.42857142857143" style="63" customWidth="1"/>
    <col min="3" max="3" width="7.26666666666667" style="63" customWidth="1"/>
    <col min="4" max="4" width="25.3333333333333" style="64" customWidth="1"/>
    <col min="5" max="5" width="17.6" style="65" customWidth="1"/>
    <col min="6" max="6" width="13.7333333333333" style="65" customWidth="1"/>
  </cols>
  <sheetData>
    <row r="1" ht="39" customHeight="1" spans="1:8">
      <c r="A1" s="66" t="s">
        <v>90</v>
      </c>
      <c r="B1" s="66"/>
      <c r="C1" s="66"/>
      <c r="D1" s="66"/>
      <c r="E1" s="66"/>
      <c r="F1" s="66"/>
      <c r="G1" s="66"/>
      <c r="H1" s="66"/>
    </row>
    <row r="2" ht="23.1" customHeight="1" spans="1:8">
      <c r="A2" s="67" t="s">
        <v>1</v>
      </c>
      <c r="B2" s="67" t="s">
        <v>1</v>
      </c>
      <c r="C2" s="67" t="s">
        <v>33</v>
      </c>
      <c r="D2" s="68" t="s">
        <v>91</v>
      </c>
      <c r="E2" s="67" t="s">
        <v>35</v>
      </c>
      <c r="F2" s="67" t="s">
        <v>37</v>
      </c>
      <c r="G2" s="67" t="s">
        <v>92</v>
      </c>
      <c r="H2" s="67" t="s">
        <v>93</v>
      </c>
    </row>
    <row r="3" ht="25.15" customHeight="1" spans="1:8">
      <c r="A3" s="69">
        <v>1</v>
      </c>
      <c r="B3" s="70">
        <v>1</v>
      </c>
      <c r="C3" s="71" t="s">
        <v>61</v>
      </c>
      <c r="D3" s="72" t="s">
        <v>183</v>
      </c>
      <c r="E3" s="71" t="s">
        <v>184</v>
      </c>
      <c r="F3" s="71" t="s">
        <v>185</v>
      </c>
      <c r="G3" s="73" t="s">
        <v>97</v>
      </c>
      <c r="H3" s="73" t="s">
        <v>98</v>
      </c>
    </row>
    <row r="4" ht="25.15" customHeight="1" spans="1:8">
      <c r="A4" s="69">
        <v>2</v>
      </c>
      <c r="B4" s="70">
        <v>2</v>
      </c>
      <c r="C4" s="71" t="s">
        <v>61</v>
      </c>
      <c r="D4" s="72" t="s">
        <v>186</v>
      </c>
      <c r="E4" s="71" t="s">
        <v>187</v>
      </c>
      <c r="F4" s="71" t="s">
        <v>185</v>
      </c>
      <c r="G4" s="73" t="s">
        <v>97</v>
      </c>
      <c r="H4" s="73" t="s">
        <v>103</v>
      </c>
    </row>
    <row r="5" ht="25.15" customHeight="1" spans="1:8">
      <c r="A5" s="69">
        <v>3</v>
      </c>
      <c r="B5" s="70">
        <v>3</v>
      </c>
      <c r="C5" s="71" t="s">
        <v>53</v>
      </c>
      <c r="D5" s="72" t="s">
        <v>188</v>
      </c>
      <c r="E5" s="71" t="s">
        <v>189</v>
      </c>
      <c r="F5" s="71" t="s">
        <v>190</v>
      </c>
      <c r="G5" s="73" t="s">
        <v>113</v>
      </c>
      <c r="H5" s="73" t="s">
        <v>106</v>
      </c>
    </row>
    <row r="6" ht="25.15" customHeight="1" spans="1:8">
      <c r="A6" s="69">
        <v>4</v>
      </c>
      <c r="B6" s="70">
        <v>4</v>
      </c>
      <c r="C6" s="71" t="s">
        <v>57</v>
      </c>
      <c r="D6" s="72" t="s">
        <v>191</v>
      </c>
      <c r="E6" s="71" t="s">
        <v>192</v>
      </c>
      <c r="F6" s="71" t="s">
        <v>193</v>
      </c>
      <c r="G6" s="73" t="s">
        <v>113</v>
      </c>
      <c r="H6" s="74"/>
    </row>
    <row r="7" ht="25.15" customHeight="1" spans="1:8">
      <c r="A7" s="69">
        <v>5</v>
      </c>
      <c r="B7" s="70">
        <v>5</v>
      </c>
      <c r="C7" s="71" t="s">
        <v>53</v>
      </c>
      <c r="D7" s="72" t="s">
        <v>194</v>
      </c>
      <c r="E7" s="71" t="s">
        <v>195</v>
      </c>
      <c r="F7" s="71" t="s">
        <v>196</v>
      </c>
      <c r="G7" s="73" t="s">
        <v>127</v>
      </c>
      <c r="H7" s="74"/>
    </row>
    <row r="8" ht="25.15" customHeight="1" spans="1:8">
      <c r="A8" s="69">
        <v>6</v>
      </c>
      <c r="B8" s="70">
        <v>6</v>
      </c>
      <c r="C8" s="71" t="s">
        <v>57</v>
      </c>
      <c r="D8" s="72" t="s">
        <v>197</v>
      </c>
      <c r="E8" s="71" t="s">
        <v>198</v>
      </c>
      <c r="F8" s="71" t="s">
        <v>199</v>
      </c>
      <c r="G8" s="73" t="s">
        <v>127</v>
      </c>
      <c r="H8" s="74"/>
    </row>
    <row r="9" ht="25.15" customHeight="1" spans="1:8">
      <c r="A9" s="69">
        <v>7</v>
      </c>
      <c r="B9" s="70">
        <v>7</v>
      </c>
      <c r="C9" s="71" t="s">
        <v>53</v>
      </c>
      <c r="D9" s="72" t="s">
        <v>200</v>
      </c>
      <c r="E9" s="71" t="s">
        <v>201</v>
      </c>
      <c r="F9" s="71" t="s">
        <v>202</v>
      </c>
      <c r="G9" s="73" t="s">
        <v>127</v>
      </c>
      <c r="H9" s="74"/>
    </row>
    <row r="10" ht="25.15" customHeight="1" spans="1:8">
      <c r="A10" s="69">
        <v>8</v>
      </c>
      <c r="B10" s="70">
        <v>8</v>
      </c>
      <c r="C10" s="71" t="s">
        <v>203</v>
      </c>
      <c r="D10" s="75" t="s">
        <v>204</v>
      </c>
      <c r="E10" s="71" t="s">
        <v>205</v>
      </c>
      <c r="F10" s="71" t="s">
        <v>206</v>
      </c>
      <c r="G10" s="73" t="s">
        <v>127</v>
      </c>
      <c r="H10" s="74"/>
    </row>
    <row r="11" ht="25.15" customHeight="1" spans="1:8">
      <c r="A11" s="69">
        <v>9</v>
      </c>
      <c r="B11" s="70">
        <v>9</v>
      </c>
      <c r="C11" s="71" t="s">
        <v>61</v>
      </c>
      <c r="D11" s="75" t="s">
        <v>207</v>
      </c>
      <c r="E11" s="71" t="s">
        <v>208</v>
      </c>
      <c r="F11" s="71" t="s">
        <v>185</v>
      </c>
      <c r="G11" s="73" t="s">
        <v>127</v>
      </c>
      <c r="H11" s="74"/>
    </row>
  </sheetData>
  <mergeCells count="1">
    <mergeCell ref="A1:H1"/>
  </mergeCells>
  <printOptions horizontalCentered="1"/>
  <pageMargins left="0.748031496062992" right="0.748031496062992" top="0.984251968503937" bottom="0.984251968503937" header="0.511811023622047" footer="0.511811023622047"/>
  <pageSetup paperSize="9" scale="14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/>
  <dimension ref="A1:U23"/>
  <sheetViews>
    <sheetView workbookViewId="0">
      <selection activeCell="G22" sqref="G22:G23"/>
    </sheetView>
  </sheetViews>
  <sheetFormatPr defaultColWidth="9.86666666666667" defaultRowHeight="14.25"/>
  <cols>
    <col min="1" max="1" width="22.7333333333333" style="1" customWidth="1"/>
    <col min="2" max="5" width="8.13333333333333" style="1" customWidth="1"/>
    <col min="6" max="6" width="5.73333333333333" style="1" customWidth="1"/>
    <col min="7" max="7" width="8.6" style="1" customWidth="1"/>
    <col min="8" max="8" width="7.13333333333333" style="1" customWidth="1"/>
    <col min="9" max="9" width="7" style="1" customWidth="1"/>
    <col min="10" max="10" width="6.13333333333333" style="1" hidden="1" customWidth="1"/>
    <col min="11" max="11" width="5.73333333333333" style="1" hidden="1" customWidth="1"/>
    <col min="12" max="12" width="8.86666666666667" style="1" customWidth="1"/>
    <col min="13" max="13" width="8.26666666666667" style="1" customWidth="1"/>
    <col min="14" max="14" width="9.86666666666667" style="1" hidden="1" customWidth="1"/>
    <col min="15" max="15" width="9.86666666666667" style="1" customWidth="1"/>
    <col min="16" max="16" width="6.6" style="1" customWidth="1"/>
    <col min="17" max="17" width="5.26666666666667" style="1" customWidth="1"/>
    <col min="18" max="18" width="4.13333333333333" style="1" customWidth="1"/>
    <col min="19" max="19" width="5.26666666666667" style="1" customWidth="1"/>
    <col min="20" max="20" width="6.6" style="1" customWidth="1"/>
    <col min="21" max="16384" width="9.86666666666667" style="1"/>
  </cols>
  <sheetData>
    <row r="1" ht="31.5" customHeight="1" spans="1:21">
      <c r="A1" s="2" t="s">
        <v>209</v>
      </c>
      <c r="B1" s="2"/>
      <c r="C1" s="2"/>
      <c r="D1" s="2"/>
      <c r="E1" s="2"/>
      <c r="F1" s="2"/>
      <c r="G1" s="2"/>
      <c r="H1" s="2"/>
      <c r="I1" s="2"/>
      <c r="J1" s="38"/>
      <c r="K1" s="39"/>
      <c r="M1" s="40" t="s">
        <v>210</v>
      </c>
      <c r="N1" s="40"/>
      <c r="O1" s="40"/>
      <c r="P1" s="40"/>
      <c r="Q1" s="40"/>
      <c r="R1" s="40"/>
      <c r="S1" s="40"/>
      <c r="T1" s="40"/>
      <c r="U1" s="40"/>
    </row>
    <row r="2" ht="20.1" customHeight="1" spans="1:21">
      <c r="A2" s="3" t="s">
        <v>211</v>
      </c>
      <c r="B2" s="4" t="s">
        <v>6</v>
      </c>
      <c r="C2" s="5" t="s">
        <v>10</v>
      </c>
      <c r="D2" s="5" t="s">
        <v>11</v>
      </c>
      <c r="E2" s="6" t="s">
        <v>8</v>
      </c>
      <c r="F2" s="3" t="s">
        <v>212</v>
      </c>
      <c r="G2" s="3" t="s">
        <v>213</v>
      </c>
      <c r="H2" s="7" t="s">
        <v>214</v>
      </c>
      <c r="I2" s="41" t="s">
        <v>215</v>
      </c>
      <c r="J2" s="42"/>
      <c r="M2" s="43" t="s">
        <v>1</v>
      </c>
      <c r="N2" s="43" t="s">
        <v>216</v>
      </c>
      <c r="O2" s="44" t="s">
        <v>217</v>
      </c>
      <c r="P2" s="43" t="s">
        <v>38</v>
      </c>
      <c r="Q2" s="43" t="s">
        <v>212</v>
      </c>
      <c r="R2" s="43" t="s">
        <v>218</v>
      </c>
      <c r="S2" s="57" t="s">
        <v>212</v>
      </c>
      <c r="T2" s="43" t="s">
        <v>38</v>
      </c>
      <c r="U2" s="58" t="s">
        <v>219</v>
      </c>
    </row>
    <row r="3" ht="20.1" customHeight="1" spans="1:21">
      <c r="A3" s="5" t="s">
        <v>6</v>
      </c>
      <c r="B3" s="8"/>
      <c r="C3" s="9" t="str">
        <f>IF(LEN(P7)=0,"",P7)</f>
        <v/>
      </c>
      <c r="D3" s="10" t="str">
        <f>IF(LEN(P5)=0,"",P5)</f>
        <v/>
      </c>
      <c r="E3" s="11" t="str">
        <f>IF(LEN(P3)=0,"",P3)</f>
        <v/>
      </c>
      <c r="F3" s="12" t="str">
        <f>IF(SUM(B4:E4)=0,"",SUM(B4:E4))</f>
        <v/>
      </c>
      <c r="G3" s="13" t="str">
        <f>IF(COUNTIF(B4:E4,3)=0,"",COUNTIF(B4:E4,3))</f>
        <v/>
      </c>
      <c r="H3" s="14"/>
      <c r="I3" s="45"/>
      <c r="J3" s="1" t="str">
        <f>A3</f>
        <v>A1</v>
      </c>
      <c r="K3" s="37" t="e">
        <f>A4</f>
        <v>#REF!</v>
      </c>
      <c r="M3" s="46">
        <v>5</v>
      </c>
      <c r="N3" s="47">
        <v>5</v>
      </c>
      <c r="O3" s="48" t="s">
        <v>6</v>
      </c>
      <c r="P3" s="49"/>
      <c r="Q3" s="59" t="str">
        <f t="array" ref="Q3">IFERROR(_xlfn.IFS(P3&gt;T3,3,AND(P3=T3,P3&lt;&gt;0,T3&lt;&gt;0),1,P3&lt;T3,0,P3,""),"")</f>
        <v/>
      </c>
      <c r="R3" s="60" t="s">
        <v>220</v>
      </c>
      <c r="S3" s="61" t="str">
        <f t="array" ref="S3">IFERROR(_xlfn.IFS(T3&gt;P3,3,AND(T3=P3,T3&lt;&gt;0,P3&lt;&gt;0),1,T3&lt;P3,0,T3,""),"")</f>
        <v/>
      </c>
      <c r="T3" s="49"/>
      <c r="U3" s="62" t="s">
        <v>8</v>
      </c>
    </row>
    <row r="4" ht="35.1" customHeight="1" spans="1:21">
      <c r="A4" s="15" t="e">
        <f>VLOOKUP(A3,#REF!,4,0)</f>
        <v>#REF!</v>
      </c>
      <c r="B4" s="16"/>
      <c r="C4" s="17" t="str">
        <f>IF(LEN(Q7)=0,"",Q7)</f>
        <v/>
      </c>
      <c r="D4" s="18" t="str">
        <f>IF(LEN(Q5)=0,"",Q5)</f>
        <v/>
      </c>
      <c r="E4" s="19" t="str">
        <f>IF(LEN(Q3)=0,"",Q3)</f>
        <v/>
      </c>
      <c r="F4" s="20"/>
      <c r="G4" s="13"/>
      <c r="H4" s="14"/>
      <c r="I4" s="45"/>
      <c r="J4" s="37"/>
      <c r="K4" s="50"/>
      <c r="M4" s="46">
        <v>4</v>
      </c>
      <c r="N4" s="51">
        <v>4</v>
      </c>
      <c r="O4" s="48" t="s">
        <v>10</v>
      </c>
      <c r="P4" s="49"/>
      <c r="Q4" s="59" t="str">
        <f t="array" ref="Q4">IFERROR(_xlfn.IFS(P4&gt;T4,3,AND(P4=T4,P4&lt;&gt;0,T4&lt;&gt;0),1,P4&lt;T4,0,P4,""),"")</f>
        <v/>
      </c>
      <c r="R4" s="60" t="s">
        <v>220</v>
      </c>
      <c r="S4" s="61" t="str">
        <f t="array" ref="S4">IFERROR(_xlfn.IFS(T4&gt;P4,3,AND(T4=P4,T4&lt;&gt;0,P4&lt;&gt;0),1,T4&lt;P4,0,T4,""),"")</f>
        <v/>
      </c>
      <c r="T4" s="49"/>
      <c r="U4" s="62" t="s">
        <v>11</v>
      </c>
    </row>
    <row r="5" ht="20.1" customHeight="1" spans="1:21">
      <c r="A5" s="5" t="s">
        <v>10</v>
      </c>
      <c r="B5" s="9" t="str">
        <f>IF(LEN(T7)=0,"",T7)</f>
        <v/>
      </c>
      <c r="C5" s="21"/>
      <c r="D5" s="22" t="str">
        <f>IF(LEN(P4)=0,"",P4)</f>
        <v/>
      </c>
      <c r="E5" s="23" t="str">
        <f>IF(LEN(T6)=0,"",T6)</f>
        <v/>
      </c>
      <c r="F5" s="12" t="str">
        <f t="shared" ref="F5" si="0">IF(SUM(B6:E6)=0,"",SUM(B6:E6))</f>
        <v/>
      </c>
      <c r="G5" s="13" t="str">
        <f t="shared" ref="G5" si="1">IF(COUNTIF(B6:E6,3)=0,"",COUNTIF(B6:E6,3))</f>
        <v/>
      </c>
      <c r="H5" s="14"/>
      <c r="I5" s="45"/>
      <c r="J5" s="1" t="str">
        <f>A5</f>
        <v>A2</v>
      </c>
      <c r="K5" s="37" t="e">
        <f>A6</f>
        <v>#REF!</v>
      </c>
      <c r="M5" s="46">
        <v>7</v>
      </c>
      <c r="N5" s="52">
        <v>7</v>
      </c>
      <c r="O5" s="48" t="s">
        <v>6</v>
      </c>
      <c r="P5" s="49"/>
      <c r="Q5" s="59" t="str">
        <f t="array" ref="Q5">IFERROR(_xlfn.IFS(P5&gt;T5,3,AND(P5=T5,P5&lt;&gt;0,T5&lt;&gt;0),1,P5&lt;T5,0,P5,""),"")</f>
        <v/>
      </c>
      <c r="R5" s="60" t="s">
        <v>220</v>
      </c>
      <c r="S5" s="61" t="str">
        <f t="array" ref="S5">IFERROR(_xlfn.IFS(T5&gt;P5,3,AND(T5=P5,T5&lt;&gt;0,P5&lt;&gt;0),1,T5&lt;P5,0,T5,""),"")</f>
        <v/>
      </c>
      <c r="T5" s="49"/>
      <c r="U5" s="62" t="s">
        <v>11</v>
      </c>
    </row>
    <row r="6" ht="35.1" customHeight="1" spans="1:21">
      <c r="A6" s="15" t="e">
        <f>VLOOKUP(A5,#REF!,4,0)</f>
        <v>#REF!</v>
      </c>
      <c r="B6" s="24" t="str">
        <f>IF(LEN(S7)=0,"",S7)</f>
        <v/>
      </c>
      <c r="C6" s="21"/>
      <c r="D6" s="15" t="str">
        <f>IF(LEN(Q4)=0,"",Q4)</f>
        <v/>
      </c>
      <c r="E6" s="25" t="str">
        <f>IF(LEN(S6)=0,"",S6)</f>
        <v/>
      </c>
      <c r="F6" s="20"/>
      <c r="G6" s="13"/>
      <c r="H6" s="14"/>
      <c r="I6" s="45"/>
      <c r="J6" s="37"/>
      <c r="K6" s="50"/>
      <c r="M6" s="46">
        <v>8</v>
      </c>
      <c r="N6" s="53">
        <v>8</v>
      </c>
      <c r="O6" s="48" t="s">
        <v>8</v>
      </c>
      <c r="P6" s="49"/>
      <c r="Q6" s="59" t="str">
        <f t="array" ref="Q6">IFERROR(_xlfn.IFS(P6&gt;T6,3,AND(P6=T6,P6&lt;&gt;0,T6&lt;&gt;0),1,P6&lt;T6,0,P6,""),"")</f>
        <v/>
      </c>
      <c r="R6" s="60" t="s">
        <v>220</v>
      </c>
      <c r="S6" s="61" t="str">
        <f t="array" ref="S6">IFERROR(_xlfn.IFS(T6&gt;P6,3,AND(T6=P6,T6&lt;&gt;0,P6&lt;&gt;0),1,T6&lt;P6,0,T6,""),"")</f>
        <v/>
      </c>
      <c r="T6" s="49"/>
      <c r="U6" s="62" t="s">
        <v>10</v>
      </c>
    </row>
    <row r="7" ht="20.1" customHeight="1" spans="1:21">
      <c r="A7" s="5" t="s">
        <v>11</v>
      </c>
      <c r="B7" s="10" t="str">
        <f>IF(LEN(T5)=0,"",T5)</f>
        <v/>
      </c>
      <c r="C7" s="22" t="str">
        <f>IF(LEN(T4)=0,"",T4)</f>
        <v/>
      </c>
      <c r="D7" s="26"/>
      <c r="E7" s="27" t="str">
        <f>IF(LEN(P8)=0,"",P8)</f>
        <v/>
      </c>
      <c r="F7" s="12" t="str">
        <f t="shared" ref="F7" si="2">IF(SUM(B8:E8)=0,"",SUM(B8:E8))</f>
        <v/>
      </c>
      <c r="G7" s="13" t="str">
        <f t="shared" ref="G7" si="3">IF(COUNTIF(B8:E8,3)=0,"",COUNTIF(B8:E8,3))</f>
        <v/>
      </c>
      <c r="H7" s="14"/>
      <c r="I7" s="45"/>
      <c r="J7" s="1" t="str">
        <f>A7</f>
        <v>A3</v>
      </c>
      <c r="K7" s="37" t="e">
        <f>A8</f>
        <v>#REF!</v>
      </c>
      <c r="M7" s="46">
        <v>9</v>
      </c>
      <c r="N7" s="54">
        <v>9</v>
      </c>
      <c r="O7" s="48" t="s">
        <v>6</v>
      </c>
      <c r="P7" s="49"/>
      <c r="Q7" s="59" t="str">
        <f t="array" ref="Q7">IFERROR(_xlfn.IFS(P7&gt;T7,3,AND(P7=T7,P7&lt;&gt;0,T7&lt;&gt;0),1,P7&lt;T7,0,P7,""),"")</f>
        <v/>
      </c>
      <c r="R7" s="60" t="s">
        <v>220</v>
      </c>
      <c r="S7" s="61" t="str">
        <f t="array" ref="S7">IFERROR(_xlfn.IFS(T7&gt;P7,3,AND(T7=P7,T7&lt;&gt;0,P7&lt;&gt;0),1,T7&lt;P7,0,T7,""),"")</f>
        <v/>
      </c>
      <c r="T7" s="49"/>
      <c r="U7" s="62" t="s">
        <v>10</v>
      </c>
    </row>
    <row r="8" ht="35.1" customHeight="1" spans="1:21">
      <c r="A8" s="15" t="e">
        <f>VLOOKUP(A7,#REF!,4,0)</f>
        <v>#REF!</v>
      </c>
      <c r="B8" s="24" t="str">
        <f>IF(LEN(S5)=0,"",S5)</f>
        <v/>
      </c>
      <c r="C8" s="15" t="str">
        <f>IF(LEN(S4)=0,"",S4)</f>
        <v/>
      </c>
      <c r="D8" s="28"/>
      <c r="E8" s="29" t="str">
        <f>IF(LEN(Q8)=0,"",Q8)</f>
        <v/>
      </c>
      <c r="F8" s="20"/>
      <c r="G8" s="13"/>
      <c r="H8" s="14"/>
      <c r="I8" s="45"/>
      <c r="J8" s="37"/>
      <c r="K8" s="50"/>
      <c r="M8" s="46">
        <v>2</v>
      </c>
      <c r="N8" s="55">
        <v>2</v>
      </c>
      <c r="O8" s="48" t="s">
        <v>11</v>
      </c>
      <c r="P8" s="49"/>
      <c r="Q8" s="59" t="str">
        <f t="array" ref="Q8">IFERROR(_xlfn.IFS(P8&gt;T8,3,AND(P8=T8,P8&lt;&gt;0,T8&lt;&gt;0),1,P8&lt;T8,0,P8,""),"")</f>
        <v/>
      </c>
      <c r="R8" s="60" t="s">
        <v>220</v>
      </c>
      <c r="S8" s="61" t="str">
        <f t="array" ref="S8">IFERROR(_xlfn.IFS(T8&gt;P8,3,AND(T8=P8,T8&lt;&gt;0,P8&lt;&gt;0),1,T8&lt;P8,0,T8,""),"")</f>
        <v/>
      </c>
      <c r="T8" s="49"/>
      <c r="U8" s="62" t="s">
        <v>8</v>
      </c>
    </row>
    <row r="9" ht="20.1" customHeight="1" spans="1:11">
      <c r="A9" s="5" t="s">
        <v>8</v>
      </c>
      <c r="B9" s="11" t="str">
        <f>IF(LEN(T3)=0,"",T3)</f>
        <v/>
      </c>
      <c r="C9" s="23" t="str">
        <f>IF(LEN(P6)=0,"",P6)</f>
        <v/>
      </c>
      <c r="D9" s="30" t="str">
        <f>IF(LEN(T8)=0,"",T8)</f>
        <v/>
      </c>
      <c r="E9" s="26"/>
      <c r="F9" s="12" t="str">
        <f t="shared" ref="F9" si="4">IF(SUM(B10:E10)=0,"",SUM(B10:E10))</f>
        <v/>
      </c>
      <c r="G9" s="13" t="str">
        <f t="shared" ref="G9" si="5">IF(COUNTIF(B10:E10,3)=0,"",COUNTIF(B10:E10,3))</f>
        <v/>
      </c>
      <c r="H9" s="14"/>
      <c r="I9" s="45"/>
      <c r="J9" s="1" t="str">
        <f>A9</f>
        <v>A4</v>
      </c>
      <c r="K9" s="37" t="e">
        <f>A10</f>
        <v>#REF!</v>
      </c>
    </row>
    <row r="10" ht="35.1" customHeight="1" spans="1:11">
      <c r="A10" s="15" t="e">
        <f>VLOOKUP(A9,#REF!,4,0)</f>
        <v>#REF!</v>
      </c>
      <c r="B10" s="24" t="str">
        <f>IF(LEN(S3)=0,"",S3)</f>
        <v/>
      </c>
      <c r="C10" s="15" t="str">
        <f>IF(LEN(Q6)=0,"",Q6)</f>
        <v/>
      </c>
      <c r="D10" s="15" t="str">
        <f>IF(LEN(S8)=0,"",S8)</f>
        <v/>
      </c>
      <c r="E10" s="28"/>
      <c r="F10" s="20"/>
      <c r="G10" s="13"/>
      <c r="H10" s="14"/>
      <c r="I10" s="45"/>
      <c r="J10" s="37"/>
      <c r="K10" s="50"/>
    </row>
    <row r="11" hidden="1" spans="1:11">
      <c r="A11" s="31"/>
      <c r="B11" s="31"/>
      <c r="C11" s="31"/>
      <c r="D11" s="31"/>
      <c r="E11" s="31"/>
      <c r="F11" s="32"/>
      <c r="G11" s="33"/>
      <c r="H11" s="33"/>
      <c r="I11" s="56"/>
      <c r="J11" s="37"/>
      <c r="K11" s="50"/>
    </row>
    <row r="12" hidden="1" spans="1:11">
      <c r="A12" s="31"/>
      <c r="B12" s="31"/>
      <c r="C12" s="31"/>
      <c r="D12" s="31"/>
      <c r="E12" s="31"/>
      <c r="F12" s="32"/>
      <c r="G12" s="33"/>
      <c r="H12" s="33"/>
      <c r="I12" s="56"/>
      <c r="J12" s="37"/>
      <c r="K12" s="50"/>
    </row>
    <row r="13" ht="20.1" customHeight="1" spans="1:11">
      <c r="A13" s="31"/>
      <c r="B13" s="34"/>
      <c r="C13" s="34"/>
      <c r="D13" s="34"/>
      <c r="E13" s="35"/>
      <c r="F13" s="36"/>
      <c r="G13" s="37"/>
      <c r="H13" s="37"/>
      <c r="I13" s="37"/>
      <c r="J13" s="37"/>
      <c r="K13" s="34"/>
    </row>
    <row r="14" ht="31.5" customHeight="1" spans="1:21">
      <c r="A14" s="2" t="s">
        <v>221</v>
      </c>
      <c r="B14" s="2"/>
      <c r="C14" s="2"/>
      <c r="D14" s="2"/>
      <c r="E14" s="2"/>
      <c r="F14" s="2"/>
      <c r="G14" s="2"/>
      <c r="H14" s="2"/>
      <c r="I14" s="2"/>
      <c r="J14" s="38"/>
      <c r="K14" s="39"/>
      <c r="M14" s="40" t="s">
        <v>222</v>
      </c>
      <c r="N14" s="40"/>
      <c r="O14" s="40"/>
      <c r="P14" s="40"/>
      <c r="Q14" s="40"/>
      <c r="R14" s="40"/>
      <c r="S14" s="40"/>
      <c r="T14" s="40"/>
      <c r="U14" s="40"/>
    </row>
    <row r="15" ht="20.1" customHeight="1" spans="1:21">
      <c r="A15" s="3" t="s">
        <v>211</v>
      </c>
      <c r="B15" s="4" t="s">
        <v>18</v>
      </c>
      <c r="C15" s="5" t="s">
        <v>12</v>
      </c>
      <c r="D15" s="5" t="s">
        <v>13</v>
      </c>
      <c r="E15" s="6" t="s">
        <v>223</v>
      </c>
      <c r="F15" s="3" t="s">
        <v>212</v>
      </c>
      <c r="G15" s="3" t="s">
        <v>213</v>
      </c>
      <c r="H15" s="7" t="s">
        <v>214</v>
      </c>
      <c r="I15" s="41" t="s">
        <v>215</v>
      </c>
      <c r="J15" s="42"/>
      <c r="M15" s="43" t="s">
        <v>1</v>
      </c>
      <c r="N15" s="43" t="s">
        <v>216</v>
      </c>
      <c r="O15" s="44" t="s">
        <v>217</v>
      </c>
      <c r="P15" s="43" t="s">
        <v>38</v>
      </c>
      <c r="Q15" s="43" t="s">
        <v>212</v>
      </c>
      <c r="R15" s="43" t="s">
        <v>218</v>
      </c>
      <c r="S15" s="57" t="s">
        <v>212</v>
      </c>
      <c r="T15" s="43" t="s">
        <v>38</v>
      </c>
      <c r="U15" s="58" t="s">
        <v>219</v>
      </c>
    </row>
    <row r="16" ht="20.1" customHeight="1" spans="1:21">
      <c r="A16" s="5" t="s">
        <v>18</v>
      </c>
      <c r="B16" s="8"/>
      <c r="C16" s="9" t="str">
        <f>IF(LEN(P20)=0,"",P20)</f>
        <v/>
      </c>
      <c r="D16" s="10" t="str">
        <f>IF(LEN(P18)=0,"",P18)</f>
        <v/>
      </c>
      <c r="E16" s="11" t="str">
        <f>IF(LEN(P16)=0,"",P16)</f>
        <v/>
      </c>
      <c r="F16" s="12" t="str">
        <f t="shared" ref="F16" si="6">IF(SUM(B17:E17)=0,"",SUM(B17:E17))</f>
        <v/>
      </c>
      <c r="G16" s="13" t="str">
        <f t="shared" ref="G16" si="7">IF(COUNTIF(B17:E17,3)=0,"",COUNTIF(B17:E17,3))</f>
        <v/>
      </c>
      <c r="H16" s="14"/>
      <c r="I16" s="45"/>
      <c r="J16" s="1" t="str">
        <f>A16</f>
        <v>B1</v>
      </c>
      <c r="K16" s="37" t="e">
        <f>A17</f>
        <v>#REF!</v>
      </c>
      <c r="M16" s="46">
        <v>5</v>
      </c>
      <c r="N16" s="47">
        <v>5</v>
      </c>
      <c r="O16" s="48" t="s">
        <v>18</v>
      </c>
      <c r="P16" s="49"/>
      <c r="Q16" s="59" t="str">
        <f t="array" ref="Q16">IFERROR(_xlfn.IFS(P16&gt;T16,3,AND(P16=T16,P16&lt;&gt;0,T16&lt;&gt;0),1,P16&lt;T16,0,P16,""),"")</f>
        <v/>
      </c>
      <c r="R16" s="60" t="s">
        <v>220</v>
      </c>
      <c r="S16" s="61" t="str">
        <f t="array" ref="S16">IFERROR(_xlfn.IFS(T16&gt;P16,3,AND(T16=P16,T16&lt;&gt;0,P16&lt;&gt;0),1,T16&lt;P16,0,T16,""),"")</f>
        <v/>
      </c>
      <c r="T16" s="49"/>
      <c r="U16" s="62" t="s">
        <v>223</v>
      </c>
    </row>
    <row r="17" ht="35.1" customHeight="1" spans="1:21">
      <c r="A17" s="15" t="e">
        <f>VLOOKUP(A16,#REF!,4,0)</f>
        <v>#REF!</v>
      </c>
      <c r="B17" s="16"/>
      <c r="C17" s="17" t="str">
        <f>IF(LEN(Q20)=0,"",Q20)</f>
        <v/>
      </c>
      <c r="D17" s="18" t="str">
        <f>IF(LEN(Q18)=0,"",Q18)</f>
        <v/>
      </c>
      <c r="E17" s="19" t="str">
        <f>IF(LEN(Q16)=0,"",Q16)</f>
        <v/>
      </c>
      <c r="F17" s="20"/>
      <c r="G17" s="13"/>
      <c r="H17" s="14"/>
      <c r="I17" s="45"/>
      <c r="J17" s="37"/>
      <c r="K17" s="50"/>
      <c r="M17" s="46">
        <v>4</v>
      </c>
      <c r="N17" s="51">
        <v>4</v>
      </c>
      <c r="O17" s="48" t="s">
        <v>12</v>
      </c>
      <c r="P17" s="49"/>
      <c r="Q17" s="59" t="str">
        <f t="array" ref="Q17">IFERROR(_xlfn.IFS(P17&gt;T17,3,AND(P17=T17,P17&lt;&gt;0,T17&lt;&gt;0),1,P17&lt;T17,0,P17,""),"")</f>
        <v/>
      </c>
      <c r="R17" s="60" t="s">
        <v>220</v>
      </c>
      <c r="S17" s="61" t="str">
        <f t="array" ref="S17">IFERROR(_xlfn.IFS(T17&gt;P17,3,AND(T17=P17,T17&lt;&gt;0,P17&lt;&gt;0),1,T17&lt;P17,0,T17,""),"")</f>
        <v/>
      </c>
      <c r="T17" s="49"/>
      <c r="U17" s="62" t="s">
        <v>13</v>
      </c>
    </row>
    <row r="18" ht="20.1" customHeight="1" spans="1:21">
      <c r="A18" s="5" t="s">
        <v>12</v>
      </c>
      <c r="B18" s="9" t="str">
        <f>IF(LEN(T20)=0,"",T20)</f>
        <v/>
      </c>
      <c r="C18" s="21"/>
      <c r="D18" s="22" t="str">
        <f>IF(LEN(P17)=0,"",P17)</f>
        <v/>
      </c>
      <c r="E18" s="23" t="str">
        <f>IF(LEN(T19)=0,"",T19)</f>
        <v/>
      </c>
      <c r="F18" s="12" t="str">
        <f t="shared" ref="F18" si="8">IF(SUM(B19:E19)=0,"",SUM(B19:E19))</f>
        <v/>
      </c>
      <c r="G18" s="13" t="str">
        <f t="shared" ref="G18" si="9">IF(COUNTIF(B19:E19,3)=0,"",COUNTIF(B19:E19,3))</f>
        <v/>
      </c>
      <c r="H18" s="14"/>
      <c r="I18" s="45"/>
      <c r="J18" s="1" t="str">
        <f>A18</f>
        <v>B2</v>
      </c>
      <c r="K18" s="37" t="e">
        <f>A19</f>
        <v>#REF!</v>
      </c>
      <c r="M18" s="46">
        <v>7</v>
      </c>
      <c r="N18" s="52">
        <v>7</v>
      </c>
      <c r="O18" s="48" t="s">
        <v>18</v>
      </c>
      <c r="P18" s="49"/>
      <c r="Q18" s="59" t="str">
        <f t="array" ref="Q18">IFERROR(_xlfn.IFS(P18&gt;T18,3,AND(P18=T18,P18&lt;&gt;0,T18&lt;&gt;0),1,P18&lt;T18,0,P18,""),"")</f>
        <v/>
      </c>
      <c r="R18" s="60" t="s">
        <v>220</v>
      </c>
      <c r="S18" s="61" t="str">
        <f t="array" ref="S18">IFERROR(_xlfn.IFS(T18&gt;P18,3,AND(T18=P18,T18&lt;&gt;0,P18&lt;&gt;0),1,T18&lt;P18,0,T18,""),"")</f>
        <v/>
      </c>
      <c r="T18" s="49"/>
      <c r="U18" s="62" t="s">
        <v>13</v>
      </c>
    </row>
    <row r="19" ht="35.1" customHeight="1" spans="1:21">
      <c r="A19" s="15" t="e">
        <f>VLOOKUP(A18,#REF!,4,0)</f>
        <v>#REF!</v>
      </c>
      <c r="B19" s="24" t="str">
        <f>IF(LEN(S20)=0,"",S20)</f>
        <v/>
      </c>
      <c r="C19" s="21"/>
      <c r="D19" s="15" t="str">
        <f>IF(LEN(Q17)=0,"",Q17)</f>
        <v/>
      </c>
      <c r="E19" s="25" t="str">
        <f>IF(LEN(S19)=0,"",S19)</f>
        <v/>
      </c>
      <c r="F19" s="20"/>
      <c r="G19" s="13"/>
      <c r="H19" s="14"/>
      <c r="I19" s="45"/>
      <c r="J19" s="37"/>
      <c r="K19" s="50"/>
      <c r="M19" s="46">
        <v>8</v>
      </c>
      <c r="N19" s="53">
        <v>8</v>
      </c>
      <c r="O19" s="48" t="s">
        <v>223</v>
      </c>
      <c r="P19" s="49"/>
      <c r="Q19" s="59" t="str">
        <f t="array" ref="Q19">IFERROR(_xlfn.IFS(P19&gt;T19,3,AND(P19=T19,P19&lt;&gt;0,T19&lt;&gt;0),1,P19&lt;T19,0,P19,""),"")</f>
        <v/>
      </c>
      <c r="R19" s="60" t="s">
        <v>220</v>
      </c>
      <c r="S19" s="61" t="str">
        <f t="array" ref="S19">IFERROR(_xlfn.IFS(T19&gt;P19,3,AND(T19=P19,T19&lt;&gt;0,P19&lt;&gt;0),1,T19&lt;P19,0,T19,""),"")</f>
        <v/>
      </c>
      <c r="T19" s="49"/>
      <c r="U19" s="62" t="s">
        <v>12</v>
      </c>
    </row>
    <row r="20" ht="20.1" customHeight="1" spans="1:21">
      <c r="A20" s="5" t="s">
        <v>13</v>
      </c>
      <c r="B20" s="10" t="str">
        <f>IF(LEN(T18)=0,"",T18)</f>
        <v/>
      </c>
      <c r="C20" s="22" t="str">
        <f>IF(LEN(T17)=0,"",T17)</f>
        <v/>
      </c>
      <c r="D20" s="26"/>
      <c r="E20" s="27" t="str">
        <f>IF(LEN(P21)=0,"",P21)</f>
        <v/>
      </c>
      <c r="F20" s="12" t="str">
        <f t="shared" ref="F20" si="10">IF(SUM(B21:E21)=0,"",SUM(B21:E21))</f>
        <v/>
      </c>
      <c r="G20" s="13" t="str">
        <f t="shared" ref="G20" si="11">IF(COUNTIF(B21:E21,3)=0,"",COUNTIF(B21:E21,3))</f>
        <v/>
      </c>
      <c r="H20" s="14"/>
      <c r="I20" s="45"/>
      <c r="J20" s="1" t="str">
        <f>A20</f>
        <v>B3</v>
      </c>
      <c r="K20" s="37" t="e">
        <f>A21</f>
        <v>#REF!</v>
      </c>
      <c r="M20" s="46">
        <v>9</v>
      </c>
      <c r="N20" s="54">
        <v>9</v>
      </c>
      <c r="O20" s="48" t="s">
        <v>18</v>
      </c>
      <c r="P20" s="49"/>
      <c r="Q20" s="59" t="str">
        <f t="array" ref="Q20">IFERROR(_xlfn.IFS(P20&gt;T20,3,AND(P20=T20,P20&lt;&gt;0,T20&lt;&gt;0),1,P20&lt;T20,0,P20,""),"")</f>
        <v/>
      </c>
      <c r="R20" s="60" t="s">
        <v>220</v>
      </c>
      <c r="S20" s="61" t="str">
        <f t="array" ref="S20">IFERROR(_xlfn.IFS(T20&gt;P20,3,AND(T20=P20,T20&lt;&gt;0,P20&lt;&gt;0),1,T20&lt;P20,0,T20,""),"")</f>
        <v/>
      </c>
      <c r="T20" s="49"/>
      <c r="U20" s="62" t="s">
        <v>12</v>
      </c>
    </row>
    <row r="21" ht="35.1" customHeight="1" spans="1:21">
      <c r="A21" s="15" t="e">
        <f>VLOOKUP(A20,#REF!,4,0)</f>
        <v>#REF!</v>
      </c>
      <c r="B21" s="24" t="str">
        <f>IF(LEN(S18)=0,"",S18)</f>
        <v/>
      </c>
      <c r="C21" s="15" t="str">
        <f>IF(LEN(S17)=0,"",S17)</f>
        <v/>
      </c>
      <c r="D21" s="28"/>
      <c r="E21" s="29" t="str">
        <f>IF(LEN(Q21)=0,"",Q21)</f>
        <v/>
      </c>
      <c r="F21" s="20"/>
      <c r="G21" s="13"/>
      <c r="H21" s="14"/>
      <c r="I21" s="45"/>
      <c r="J21" s="37"/>
      <c r="K21" s="50"/>
      <c r="M21" s="46">
        <v>2</v>
      </c>
      <c r="N21" s="55">
        <v>2</v>
      </c>
      <c r="O21" s="48" t="s">
        <v>13</v>
      </c>
      <c r="P21" s="49"/>
      <c r="Q21" s="59" t="str">
        <f t="array" ref="Q21">IFERROR(_xlfn.IFS(P21&gt;T21,3,AND(P21=T21,P21&lt;&gt;0,T21&lt;&gt;0),1,P21&lt;T21,0,P21,""),"")</f>
        <v/>
      </c>
      <c r="R21" s="60" t="s">
        <v>220</v>
      </c>
      <c r="S21" s="61" t="str">
        <f t="array" ref="S21">IFERROR(_xlfn.IFS(T21&gt;P21,3,AND(T21=P21,T21&lt;&gt;0,P21&lt;&gt;0),1,T21&lt;P21,0,T21,""),"")</f>
        <v/>
      </c>
      <c r="T21" s="49"/>
      <c r="U21" s="62" t="s">
        <v>223</v>
      </c>
    </row>
    <row r="22" ht="20.1" customHeight="1" spans="1:11">
      <c r="A22" s="5" t="s">
        <v>223</v>
      </c>
      <c r="B22" s="11" t="str">
        <f>IF(LEN(T16)=0,"",T16)</f>
        <v/>
      </c>
      <c r="C22" s="23" t="str">
        <f>IF(LEN(P19)=0,"",P19)</f>
        <v/>
      </c>
      <c r="D22" s="30" t="str">
        <f>IF(LEN(T21)=0,"",T21)</f>
        <v/>
      </c>
      <c r="E22" s="26"/>
      <c r="F22" s="12" t="str">
        <f t="shared" ref="F22" si="12">IF(SUM(B23:E23)=0,"",SUM(B23:E23))</f>
        <v/>
      </c>
      <c r="G22" s="13" t="str">
        <f t="shared" ref="G22" si="13">IF(COUNTIF(B23:E23,3)=0,"",COUNTIF(B23:E23,3))</f>
        <v/>
      </c>
      <c r="H22" s="14"/>
      <c r="I22" s="45"/>
      <c r="J22" s="1" t="str">
        <f>A22</f>
        <v>B4</v>
      </c>
      <c r="K22" s="37" t="e">
        <f>A23</f>
        <v>#REF!</v>
      </c>
    </row>
    <row r="23" ht="35.1" customHeight="1" spans="1:11">
      <c r="A23" s="15" t="e">
        <f>VLOOKUP(A22,#REF!,4,0)</f>
        <v>#REF!</v>
      </c>
      <c r="B23" s="24" t="str">
        <f>IF(LEN(S16)=0,"",S16)</f>
        <v/>
      </c>
      <c r="C23" s="15" t="str">
        <f>IF(LEN(Q19)=0,"",Q19)</f>
        <v/>
      </c>
      <c r="D23" s="15" t="str">
        <f>IF(LEN(S21)=0,"",S21)</f>
        <v/>
      </c>
      <c r="E23" s="28"/>
      <c r="F23" s="20"/>
      <c r="G23" s="13"/>
      <c r="H23" s="14"/>
      <c r="I23" s="45"/>
      <c r="J23" s="37"/>
      <c r="K23" s="50"/>
    </row>
  </sheetData>
  <mergeCells count="44">
    <mergeCell ref="A1:I1"/>
    <mergeCell ref="M1:U1"/>
    <mergeCell ref="A14:I14"/>
    <mergeCell ref="M14:U14"/>
    <mergeCell ref="B3:B4"/>
    <mergeCell ref="B16:B17"/>
    <mergeCell ref="C5:C6"/>
    <mergeCell ref="C18:C19"/>
    <mergeCell ref="D7:D8"/>
    <mergeCell ref="D20:D21"/>
    <mergeCell ref="E9:E10"/>
    <mergeCell ref="E22:E23"/>
    <mergeCell ref="F3:F4"/>
    <mergeCell ref="F5:F6"/>
    <mergeCell ref="F7:F8"/>
    <mergeCell ref="F9:F10"/>
    <mergeCell ref="F16:F17"/>
    <mergeCell ref="F18:F19"/>
    <mergeCell ref="F20:F21"/>
    <mergeCell ref="F22:F23"/>
    <mergeCell ref="G3:G4"/>
    <mergeCell ref="G5:G6"/>
    <mergeCell ref="G7:G8"/>
    <mergeCell ref="G9:G10"/>
    <mergeCell ref="G16:G17"/>
    <mergeCell ref="G18:G19"/>
    <mergeCell ref="G20:G21"/>
    <mergeCell ref="G22:G23"/>
    <mergeCell ref="H3:H4"/>
    <mergeCell ref="H5:H6"/>
    <mergeCell ref="H7:H8"/>
    <mergeCell ref="H9:H10"/>
    <mergeCell ref="H16:H17"/>
    <mergeCell ref="H18:H19"/>
    <mergeCell ref="H20:H21"/>
    <mergeCell ref="H22:H23"/>
    <mergeCell ref="I3:I4"/>
    <mergeCell ref="I5:I6"/>
    <mergeCell ref="I7:I8"/>
    <mergeCell ref="I9:I10"/>
    <mergeCell ref="I16:I17"/>
    <mergeCell ref="I18:I19"/>
    <mergeCell ref="I20:I21"/>
    <mergeCell ref="I22:I23"/>
  </mergeCells>
  <printOptions verticalCentered="1"/>
  <pageMargins left="0.393700787401575" right="0.393700787401575" top="0.393700787401575" bottom="0.393700787401575" header="0" footer="0"/>
  <pageSetup paperSize="9" scale="8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秩序表_old</vt:lpstr>
      <vt:lpstr>淘汰赛-备</vt:lpstr>
      <vt:lpstr>比赛输入</vt:lpstr>
      <vt:lpstr>小学组</vt:lpstr>
      <vt:lpstr>初中组</vt:lpstr>
      <vt:lpstr>高中组</vt:lpstr>
      <vt:lpstr>Z组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Chan</dc:creator>
  <cp:lastModifiedBy>小天</cp:lastModifiedBy>
  <dcterms:created xsi:type="dcterms:W3CDTF">2021-05-10T02:17:00Z</dcterms:created>
  <cp:lastPrinted>2023-07-13T10:09:00Z</cp:lastPrinted>
  <dcterms:modified xsi:type="dcterms:W3CDTF">2023-07-17T07:44:33Z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2.0.6</vt:lpwstr>
  </property>
  <property fmtid="{D5CDD505-2E9C-101B-9397-08002B2CF9AE}" pid="4" name="ICV">
    <vt:lpwstr>90F5B3F8464C415FAFA9575BF97507F9</vt:lpwstr>
  </property>
  <property fmtid="{D5CDD505-2E9C-101B-9397-08002B2CF9AE}" pid="5" name="KSOProductBuildVer">
    <vt:lpwstr>2052-11.1.0.12763</vt:lpwstr>
  </property>
</Properties>
</file>