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1940" tabRatio="801" firstSheet="9" activeTab="9"/>
  </bookViews>
  <sheets>
    <sheet name="编号" sheetId="9" state="hidden" r:id="rId1"/>
    <sheet name="抽签" sheetId="8" state="hidden" r:id="rId2"/>
    <sheet name="分组抽签" sheetId="36" state="hidden" r:id="rId3"/>
    <sheet name="贴桌面" sheetId="19" state="hidden" r:id="rId4"/>
    <sheet name="秩序表" sheetId="22" state="hidden" r:id="rId5"/>
    <sheet name="淘汰赛抽签" sheetId="35" state="hidden" r:id="rId6"/>
    <sheet name="淘汰赛-备" sheetId="17" state="hidden" r:id="rId7"/>
    <sheet name="出线名单-辅助表" sheetId="37" state="hidden" r:id="rId8"/>
    <sheet name="比赛输入" sheetId="24" state="hidden" r:id="rId9"/>
    <sheet name="小学组" sheetId="25" r:id="rId10"/>
    <sheet name="初中组" sheetId="38" r:id="rId11"/>
    <sheet name="高中组" sheetId="39" r:id="rId12"/>
    <sheet name="Z组 (4)" sheetId="31" state="hidden" r:id="rId13"/>
    <sheet name="Z组 (3)" sheetId="32" state="hidden" r:id="rId14"/>
  </sheets>
  <definedNames>
    <definedName name="_xlnm.Print_Titles" localSheetId="0">编号!$1:$2</definedName>
    <definedName name="_xlnm.Print_Titles" localSheetId="1">抽签!$1:$2</definedName>
    <definedName name="_xlnm.Print_Titles" localSheetId="9">小学组!$1:$2</definedName>
  </definedNames>
  <calcPr calcId="144525"/>
</workbook>
</file>

<file path=xl/sharedStrings.xml><?xml version="1.0" encoding="utf-8"?>
<sst xmlns="http://schemas.openxmlformats.org/spreadsheetml/2006/main" count="1796" uniqueCount="632">
  <si>
    <r>
      <rPr>
        <b/>
        <sz val="18"/>
        <color theme="1"/>
        <rFont val="宋体"/>
        <charset val="134"/>
        <scheme val="minor"/>
      </rPr>
      <t>第二十三届广东省青少年机器人竞赛自选项目“夺宝奇兵”</t>
    </r>
    <r>
      <rPr>
        <b/>
        <sz val="18"/>
        <rFont val="宋体"/>
        <charset val="134"/>
      </rPr>
      <t>_小学</t>
    </r>
    <r>
      <rPr>
        <b/>
        <sz val="18"/>
        <rFont val="宋体"/>
        <charset val="134"/>
      </rPr>
      <t>组</t>
    </r>
  </si>
  <si>
    <t>序号</t>
  </si>
  <si>
    <t>抽签号</t>
  </si>
  <si>
    <t>地市</t>
  </si>
  <si>
    <t>代表队名称</t>
  </si>
  <si>
    <t>学校全称</t>
  </si>
  <si>
    <t>参赛选手</t>
  </si>
  <si>
    <t>人数</t>
  </si>
  <si>
    <t>教练员</t>
  </si>
  <si>
    <t>广州市</t>
  </si>
  <si>
    <t>活力昌乐1队</t>
  </si>
  <si>
    <t>广州市天河区昌乐小学</t>
  </si>
  <si>
    <t>于泰然 闫泓凯</t>
  </si>
  <si>
    <t>吴华 蔡晓霞</t>
  </si>
  <si>
    <t>活力昌乐2队</t>
  </si>
  <si>
    <t>尤天博 许书恺</t>
  </si>
  <si>
    <t>吴华 陈华杰</t>
  </si>
  <si>
    <t>天宫创客1队</t>
  </si>
  <si>
    <t>广州市天河区少年宫</t>
  </si>
  <si>
    <t>刘智奇 庞乔天</t>
  </si>
  <si>
    <t>王小兵 吴华</t>
  </si>
  <si>
    <t>天宫创客2队</t>
  </si>
  <si>
    <t>农斯皓 陈子尧</t>
  </si>
  <si>
    <t>王小兵 陈珊彤</t>
  </si>
  <si>
    <t>广州市黄埔区新港小学一队</t>
  </si>
  <si>
    <t>广州市黄埔区新港小学</t>
  </si>
  <si>
    <t>梁承恩 罗恺熹</t>
  </si>
  <si>
    <t>何曼婷 张瑶</t>
  </si>
  <si>
    <t>广州市黄埔区新港小学二队</t>
  </si>
  <si>
    <t>秦小雨 张涵</t>
  </si>
  <si>
    <t>方思洁 林木钏</t>
  </si>
  <si>
    <t>珠海市</t>
  </si>
  <si>
    <t>十六小二小联队</t>
  </si>
  <si>
    <t>香洲区第十六小学、香洲区第二小学</t>
  </si>
  <si>
    <t>吴冠羽 张馨宇</t>
  </si>
  <si>
    <t>庄萍</t>
  </si>
  <si>
    <t>伟熙宇翔队</t>
  </si>
  <si>
    <t>珠海中山大学附属小学</t>
  </si>
  <si>
    <t>魏宇翔 罗伟熙</t>
  </si>
  <si>
    <t>王心玥 李文佳</t>
  </si>
  <si>
    <t>尚昆楚烨队</t>
  </si>
  <si>
    <t>关楚烨 江尚昆</t>
  </si>
  <si>
    <t>李文佳 王心玥</t>
  </si>
  <si>
    <t>十一小二十一小联队</t>
  </si>
  <si>
    <t>珠海市香洲区第二十一小学，珠海市香洲区第十一小学</t>
  </si>
  <si>
    <t>蔡卓轩 刘凯德</t>
  </si>
  <si>
    <t>陈思曼</t>
  </si>
  <si>
    <t>汕头市</t>
  </si>
  <si>
    <t>乐家军夺宝2队</t>
  </si>
  <si>
    <t>汕头市澄海实验小学、汕头市澄海广益小学</t>
  </si>
  <si>
    <t>黄柯恩 许珂比</t>
  </si>
  <si>
    <t>陈素馥</t>
  </si>
  <si>
    <t>奇胜队</t>
  </si>
  <si>
    <t>汕头市澄海实验小学</t>
  </si>
  <si>
    <t>王跃铭 高博宇</t>
  </si>
  <si>
    <t>王嗣泰</t>
  </si>
  <si>
    <t>乐家军夺宝1队</t>
  </si>
  <si>
    <t>汕头市澄海澄华小学、汕头市澄海实验小学</t>
  </si>
  <si>
    <t>许悦豪 陈竺昊</t>
  </si>
  <si>
    <t>澄海实验捷轩队</t>
  </si>
  <si>
    <t>汕头市澄海实验学校</t>
  </si>
  <si>
    <t>曾宥捷 王炜轩</t>
  </si>
  <si>
    <t>黄骊虹 唐辉宏</t>
  </si>
  <si>
    <t>汕头市潮阳实验学校</t>
  </si>
  <si>
    <t>陈俊峰 陈峻熙</t>
  </si>
  <si>
    <t>陈伟雄 金奕绒</t>
  </si>
  <si>
    <t>新胜队</t>
  </si>
  <si>
    <t>林菁泽 郭昭楷</t>
  </si>
  <si>
    <t>广小夺宝1队</t>
  </si>
  <si>
    <t>汕头市澄海广益小学</t>
  </si>
  <si>
    <t>尤明杰 陈弘炜</t>
  </si>
  <si>
    <t>杜俏 杨俊彬</t>
  </si>
  <si>
    <t>汕头市龙湖区十一合小学</t>
  </si>
  <si>
    <t>谢沐亨 谢奕钏</t>
  </si>
  <si>
    <t>谢彦彬 谢林平</t>
  </si>
  <si>
    <t>佛山市</t>
  </si>
  <si>
    <t>下朗一队</t>
  </si>
  <si>
    <t>佛山市禅城区下朗小学</t>
  </si>
  <si>
    <t>苏昭诚 杨忠旭</t>
  </si>
  <si>
    <t>马丹霞</t>
  </si>
  <si>
    <t>南庄镇中心小学一队</t>
  </si>
  <si>
    <t>佛山市禅城区南庄镇中心小学</t>
  </si>
  <si>
    <t>冯锦添 陈梓轩</t>
  </si>
  <si>
    <t>林悦 唐凡旭</t>
  </si>
  <si>
    <t>江门市</t>
  </si>
  <si>
    <t>鹤山市沙坪街道第二小学二队</t>
  </si>
  <si>
    <t>鹤山市沙坪街道第二小学</t>
  </si>
  <si>
    <t>李明艺 李梓轩</t>
  </si>
  <si>
    <t>林华灿</t>
  </si>
  <si>
    <t>鹤山市沙坪街道第三小学夺宝奇兵</t>
  </si>
  <si>
    <t>鹤山市沙坪街道第三小学</t>
  </si>
  <si>
    <t>何宛莹 林越</t>
  </si>
  <si>
    <t>林焕娣 黎耀阳</t>
  </si>
  <si>
    <t>沙坪一小夺宝队</t>
  </si>
  <si>
    <t>鹤山市沙坪街道第一小学</t>
  </si>
  <si>
    <t>何沐希 杨镇豪</t>
  </si>
  <si>
    <t>谭锦辉 谢寿校</t>
  </si>
  <si>
    <t>沙坪六小超越队</t>
  </si>
  <si>
    <t>鹤山市沙坪街道第六小学</t>
  </si>
  <si>
    <t>邝梓熙 刘程鑫</t>
  </si>
  <si>
    <t>黄荧荧</t>
  </si>
  <si>
    <t>鹤山市沙坪街道第二小学一队</t>
  </si>
  <si>
    <t>温宇浩 邱俊龙</t>
  </si>
  <si>
    <t>湛江市</t>
  </si>
  <si>
    <t>诚杰队</t>
  </si>
  <si>
    <t>湛江市第十九小学</t>
  </si>
  <si>
    <t>许恒诚 覃家杰</t>
  </si>
  <si>
    <t>黄飞 陈小菊</t>
  </si>
  <si>
    <t>明肯弘毅队</t>
  </si>
  <si>
    <t>湛江市君临小学、湛江经济开发区第三中学</t>
  </si>
  <si>
    <t>李明肯 张弘毅</t>
  </si>
  <si>
    <t>何珊珊 叶钰茹</t>
  </si>
  <si>
    <t>肇庆市</t>
  </si>
  <si>
    <t>精神小伙</t>
  </si>
  <si>
    <t>肇庆棒棒贝贝科技教育中心</t>
  </si>
  <si>
    <t>吴隆欣 丁俊宁</t>
  </si>
  <si>
    <t>杨家荣</t>
  </si>
  <si>
    <t>必胜战队</t>
  </si>
  <si>
    <t>冯胜 黄炜杰</t>
  </si>
  <si>
    <t>博宇代表队</t>
  </si>
  <si>
    <t>肇庆市铁路学校、肇庆市第十六小学</t>
  </si>
  <si>
    <t>白锦涵 刘嘉喜</t>
  </si>
  <si>
    <t>李友</t>
  </si>
  <si>
    <t>星科学校桐彤队</t>
  </si>
  <si>
    <t>肇庆市高要区星科学校</t>
  </si>
  <si>
    <t>李宛桐 周玥彤</t>
  </si>
  <si>
    <t>许艺斌 罗嘉琪</t>
  </si>
  <si>
    <t>惠州市</t>
  </si>
  <si>
    <t>仲恺二小二队</t>
  </si>
  <si>
    <t>惠州仲恺高新区第二小学</t>
  </si>
  <si>
    <t>张大林 魏梓龙</t>
  </si>
  <si>
    <t>曹素琼 华日香</t>
  </si>
  <si>
    <t>综实小学3队</t>
  </si>
  <si>
    <t>惠东县综合实验学校</t>
  </si>
  <si>
    <t>杨凯颖 卢宇轩</t>
  </si>
  <si>
    <t>姚振浩 廖志鹏</t>
  </si>
  <si>
    <t>平山一小5队</t>
  </si>
  <si>
    <t>惠东县平山第一小学</t>
  </si>
  <si>
    <t>黄梓宸 张沄昊</t>
  </si>
  <si>
    <t>邬健平 邱桂芬</t>
  </si>
  <si>
    <t>阳江市</t>
  </si>
  <si>
    <t>髻山草机器人队</t>
  </si>
  <si>
    <t>阳江市岗列学校</t>
  </si>
  <si>
    <t>李孔荣 何依娜</t>
  </si>
  <si>
    <t>冯德时 朱家震</t>
  </si>
  <si>
    <t>码賽奇兵3号</t>
  </si>
  <si>
    <t>阳春逸夫小学</t>
  </si>
  <si>
    <t>黄振凯 杨逸凡</t>
  </si>
  <si>
    <t>范秀清</t>
  </si>
  <si>
    <t>码賽奇兵5号</t>
  </si>
  <si>
    <t>阳春中英文学校</t>
  </si>
  <si>
    <t>林煜晨 赖厚榕</t>
  </si>
  <si>
    <t>码賽奇兵2号</t>
  </si>
  <si>
    <t>阳春启贤学校</t>
  </si>
  <si>
    <t>柯静 曹德耀</t>
  </si>
  <si>
    <t>清远市</t>
  </si>
  <si>
    <t>浩浩荡荡</t>
  </si>
  <si>
    <t>清远市清城区凤鸣小学 清远市海德外国语学校</t>
  </si>
  <si>
    <t>刘铭浩 张哲浩</t>
  </si>
  <si>
    <t>黎泽国 许岩</t>
  </si>
  <si>
    <t>宇宙队</t>
  </si>
  <si>
    <t>清远市清城区凤鸣小学  清远市博爱学校</t>
  </si>
  <si>
    <t>徐皓麟 段健涛</t>
  </si>
  <si>
    <t>黎泽国 刘颖仪</t>
  </si>
  <si>
    <t>东莞市</t>
  </si>
  <si>
    <t>熙阳战队</t>
  </si>
  <si>
    <t>东莞市常平镇第一小学</t>
  </si>
  <si>
    <t>梁浩阳 萧智熙</t>
  </si>
  <si>
    <t>陈柏江 蒋家乐</t>
  </si>
  <si>
    <t>一小奇兵队</t>
  </si>
  <si>
    <t>东莞市东城第一小学</t>
  </si>
  <si>
    <t>陈廷轩 袁冠升</t>
  </si>
  <si>
    <t>黄韬 袁淦扬</t>
  </si>
  <si>
    <t>东城小学夺宝队</t>
  </si>
  <si>
    <t>东莞市东城小学</t>
  </si>
  <si>
    <t>李沛聪 彭语桐</t>
  </si>
  <si>
    <t>袁锐棠</t>
  </si>
  <si>
    <t>中山市</t>
  </si>
  <si>
    <t>中山市育英学校夺宝队</t>
  </si>
  <si>
    <t>中山市育英学校</t>
  </si>
  <si>
    <t>黄星杰 赖润佳</t>
  </si>
  <si>
    <t>李玉科</t>
  </si>
  <si>
    <t>中山市育英学校奇兵队</t>
  </si>
  <si>
    <t>龙铮 罗健</t>
  </si>
  <si>
    <t>李玉科 毛贞东</t>
  </si>
  <si>
    <t>中山市菊城小学夺宝奇兵代表队</t>
  </si>
  <si>
    <t>中山市菊城小学</t>
  </si>
  <si>
    <t>余子璇 魏谨茜</t>
  </si>
  <si>
    <t>黄浩宏</t>
  </si>
  <si>
    <t>揭阳市</t>
  </si>
  <si>
    <t>华附普宁1队</t>
  </si>
  <si>
    <t>华南师范大学附属普宁学校</t>
  </si>
  <si>
    <t>林凯宇 王鸿瑞</t>
  </si>
  <si>
    <t>李义群 余子敬</t>
  </si>
  <si>
    <t>揭阳市榕城区立德学校</t>
  </si>
  <si>
    <t>程文铮 杨泽佑</t>
  </si>
  <si>
    <t>许楚楠 张武生</t>
  </si>
  <si>
    <t>云浮市</t>
  </si>
  <si>
    <t>凌云队</t>
  </si>
  <si>
    <t>罗定第一小学</t>
  </si>
  <si>
    <t>罗沛贤 唐梓聪</t>
  </si>
  <si>
    <t>邓胜荣 黄金丽</t>
  </si>
  <si>
    <t>天马行空战队</t>
  </si>
  <si>
    <t>云浮市伊顿实验学校</t>
  </si>
  <si>
    <t>聂梓轩 朱翊敏</t>
  </si>
  <si>
    <t>陈锋云 陈智慧</t>
  </si>
  <si>
    <r>
      <rPr>
        <b/>
        <sz val="18"/>
        <color theme="1"/>
        <rFont val="宋体"/>
        <charset val="134"/>
        <scheme val="minor"/>
      </rPr>
      <t>第二十三届广东省青少年机器人竞赛自选项目“夺宝奇兵”</t>
    </r>
    <r>
      <rPr>
        <b/>
        <sz val="18"/>
        <rFont val="Arial"/>
        <charset val="134"/>
      </rPr>
      <t>_</t>
    </r>
    <r>
      <rPr>
        <b/>
        <sz val="18"/>
        <rFont val="宋体"/>
        <charset val="134"/>
      </rPr>
      <t>小学组</t>
    </r>
  </si>
  <si>
    <t>报到签名</t>
  </si>
  <si>
    <t>A1</t>
  </si>
  <si>
    <t>A2</t>
  </si>
  <si>
    <t>A3</t>
  </si>
  <si>
    <t>A4</t>
  </si>
  <si>
    <t>A5</t>
  </si>
  <si>
    <t>B1</t>
  </si>
  <si>
    <t>B2</t>
  </si>
  <si>
    <t>B3</t>
  </si>
  <si>
    <t>B4</t>
  </si>
  <si>
    <t>B5</t>
  </si>
  <si>
    <t>C1</t>
  </si>
  <si>
    <t>C2</t>
  </si>
  <si>
    <t>C3</t>
  </si>
  <si>
    <t>C4</t>
  </si>
  <si>
    <t>C5</t>
  </si>
  <si>
    <t>D1</t>
  </si>
  <si>
    <t>D2</t>
  </si>
  <si>
    <t>D3</t>
  </si>
  <si>
    <t>D4</t>
  </si>
  <si>
    <t>D5</t>
  </si>
  <si>
    <t>E1</t>
  </si>
  <si>
    <t>E2</t>
  </si>
  <si>
    <t>E3</t>
  </si>
  <si>
    <t>E4</t>
  </si>
  <si>
    <t>E5</t>
  </si>
  <si>
    <t>F1</t>
  </si>
  <si>
    <t>F2</t>
  </si>
  <si>
    <t>F3</t>
  </si>
  <si>
    <t>F4</t>
  </si>
  <si>
    <t>F5</t>
  </si>
  <si>
    <t>G1</t>
  </si>
  <si>
    <t>G2</t>
  </si>
  <si>
    <t>G3</t>
  </si>
  <si>
    <t>G4</t>
  </si>
  <si>
    <t>G5</t>
  </si>
  <si>
    <t>H1</t>
  </si>
  <si>
    <t>H2</t>
  </si>
  <si>
    <t>H3</t>
  </si>
  <si>
    <t>H4</t>
  </si>
  <si>
    <t>H5</t>
  </si>
  <si>
    <t>I1</t>
  </si>
  <si>
    <t>I2</t>
  </si>
  <si>
    <t>I3</t>
  </si>
  <si>
    <t>I4</t>
  </si>
  <si>
    <t>I5</t>
  </si>
  <si>
    <t>J1</t>
  </si>
  <si>
    <t>J2</t>
  </si>
  <si>
    <t>J3</t>
  </si>
  <si>
    <t>J4</t>
  </si>
  <si>
    <t>J5</t>
  </si>
  <si>
    <t>另：根据分组实际情况，现修订抽签编号F1（原F5）\F2（原F6）\F3（原F7）\F4（原F8）F5（原F9）</t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</si>
  <si>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A01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</si>
  <si>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A02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</si>
  <si>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A03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</si>
  <si>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A04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</si>
  <si>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A05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</si>
  <si>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B01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</si>
  <si>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B02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</si>
  <si>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B03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</si>
  <si>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B04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</si>
  <si>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B05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</si>
  <si>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C01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</si>
  <si>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C02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</si>
  <si>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C03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</si>
  <si>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C04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</si>
  <si>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C05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</si>
  <si>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D01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</si>
  <si>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D02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</si>
  <si>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D03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</si>
  <si>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D04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</si>
  <si>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D05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</si>
  <si>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E01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</si>
  <si>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E02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</si>
  <si>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E03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</si>
  <si>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E04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</si>
  <si>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E05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</si>
  <si>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F05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</si>
  <si>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F06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</si>
  <si>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F07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</si>
  <si>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F08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</si>
  <si>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F09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</si>
  <si>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G01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</si>
  <si>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G02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</si>
  <si>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G03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</si>
  <si>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G04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</si>
  <si>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G05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</si>
  <si>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H01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</si>
  <si>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H02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</si>
  <si>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H03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</si>
  <si>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H04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</si>
  <si>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H05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</si>
  <si>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I01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</si>
  <si>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I02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</si>
  <si>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I03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</si>
  <si>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I04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</si>
  <si>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I05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</si>
  <si>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J01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</si>
  <si>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J02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</si>
  <si>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J03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</si>
  <si>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J04</t>
    </r>
  </si>
  <si>
    <r>
      <rPr>
        <b/>
        <sz val="28"/>
        <color theme="1"/>
        <rFont val="宋体"/>
        <charset val="134"/>
        <scheme val="minor"/>
      </rPr>
      <t>夺宝_小</t>
    </r>
    <r>
      <rPr>
        <b/>
        <sz val="36"/>
        <color theme="1"/>
        <rFont val="宋体"/>
        <charset val="134"/>
        <scheme val="minor"/>
      </rPr>
      <t xml:space="preserve">
</t>
    </r>
    <r>
      <rPr>
        <b/>
        <sz val="48"/>
        <color theme="1"/>
        <rFont val="宋体"/>
        <charset val="134"/>
        <scheme val="minor"/>
      </rPr>
      <t>J05</t>
    </r>
  </si>
  <si>
    <t>“夺宝奇兵”_小学组  比赛秩序表</t>
  </si>
  <si>
    <t>时间</t>
  </si>
  <si>
    <t>对     赛     队</t>
  </si>
  <si>
    <t>组别</t>
  </si>
  <si>
    <t>场地</t>
  </si>
  <si>
    <t>：</t>
  </si>
  <si>
    <t>小学组</t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</si>
  <si>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01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</si>
  <si>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03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</si>
  <si>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04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</si>
  <si>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05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</si>
  <si>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06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</si>
  <si>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08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</si>
  <si>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09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</si>
  <si>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11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</si>
  <si>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12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</si>
  <si>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13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</si>
  <si>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14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</si>
  <si>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u/>
        <sz val="72"/>
        <color theme="1"/>
        <rFont val="宋体"/>
        <charset val="134"/>
        <scheme val="minor"/>
      </rPr>
      <t>16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</si>
  <si>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02A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</si>
  <si>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02B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</si>
  <si>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07A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</si>
  <si>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07B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</si>
  <si>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10A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</si>
  <si>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10B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</si>
  <si>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15A</t>
    </r>
  </si>
  <si>
    <r>
      <rPr>
        <b/>
        <sz val="28"/>
        <color theme="1"/>
        <rFont val="宋体"/>
        <charset val="134"/>
        <scheme val="minor"/>
      </rPr>
      <t>淘汰赛_小</t>
    </r>
    <r>
      <rPr>
        <b/>
        <sz val="22"/>
        <color theme="1"/>
        <rFont val="宋体"/>
        <charset val="134"/>
        <scheme val="minor"/>
      </rPr>
      <t xml:space="preserve">
</t>
    </r>
    <r>
      <rPr>
        <b/>
        <sz val="72"/>
        <color theme="1"/>
        <rFont val="宋体"/>
        <charset val="134"/>
        <scheme val="minor"/>
      </rPr>
      <t>15B</t>
    </r>
  </si>
  <si>
    <t>第二十二届广东省青少年机器人比赛自选项目</t>
  </si>
  <si>
    <t>比赛日期:20220816</t>
  </si>
  <si>
    <t>第八名</t>
  </si>
  <si>
    <t>第七名</t>
  </si>
  <si>
    <t>第六名</t>
  </si>
  <si>
    <t>五</t>
  </si>
  <si>
    <t>第四名</t>
  </si>
  <si>
    <t>第三名</t>
  </si>
  <si>
    <t>第二名</t>
  </si>
  <si>
    <t>第一名</t>
  </si>
  <si>
    <t>小组赛出线表 / 第二阶段抽签辅助表</t>
  </si>
  <si>
    <t>编号 - 学校</t>
  </si>
  <si>
    <t>小学-小组第一名</t>
  </si>
  <si>
    <t>小学-小组第二名</t>
  </si>
  <si>
    <t>小学 A</t>
  </si>
  <si>
    <t>小学 B</t>
  </si>
  <si>
    <t>小学 C</t>
  </si>
  <si>
    <t>小学 D</t>
  </si>
  <si>
    <t>小学 E</t>
  </si>
  <si>
    <t>小学 F</t>
  </si>
  <si>
    <t>小学 G</t>
  </si>
  <si>
    <t>小学 H</t>
  </si>
  <si>
    <t>小学 I</t>
  </si>
  <si>
    <t>小学 J</t>
  </si>
  <si>
    <t>第二十二届广东省青少年机器人竞赛自选项目“夺宝奇兵”_小学组</t>
  </si>
  <si>
    <t>参赛学校</t>
  </si>
  <si>
    <t>得分</t>
  </si>
  <si>
    <t>得3分</t>
  </si>
  <si>
    <t>出线</t>
  </si>
  <si>
    <t>黑色球</t>
  </si>
  <si>
    <t>排名</t>
  </si>
  <si>
    <t>奖项</t>
  </si>
  <si>
    <t>东莞市第七高级中学二队</t>
  </si>
  <si>
    <r>
      <rPr>
        <sz val="10"/>
        <rFont val="宋体"/>
        <charset val="134"/>
      </rPr>
      <t>何伟程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冯元彦</t>
    </r>
  </si>
  <si>
    <t>叶爱南</t>
  </si>
  <si>
    <t>Y</t>
  </si>
  <si>
    <t>广州市协和中学</t>
  </si>
  <si>
    <t>陈宣羽 陈恺进</t>
  </si>
  <si>
    <t>黄勇 许云勇</t>
  </si>
  <si>
    <t>惠州市惠东县惠东高级中学</t>
  </si>
  <si>
    <t>冉启旺 冯家声</t>
  </si>
  <si>
    <t>郑建源 冉志龙</t>
  </si>
  <si>
    <t>鹤山市鹤华中学一队</t>
  </si>
  <si>
    <t>谢勇山 温梓恒</t>
  </si>
  <si>
    <t>彭钢 张文还</t>
  </si>
  <si>
    <t>北京师范大学（珠海）附属高级中学二队</t>
  </si>
  <si>
    <t>黄健恒 李恩浩</t>
  </si>
  <si>
    <t>王义才 曹远</t>
  </si>
  <si>
    <t>惠州市华罗庚中学</t>
  </si>
  <si>
    <t>邬奇臻 高源</t>
  </si>
  <si>
    <t>左睿</t>
  </si>
  <si>
    <t>东莞市第六高级中学</t>
  </si>
  <si>
    <t>周贤明 王彬</t>
  </si>
  <si>
    <t>吴涌彬 黄维</t>
  </si>
  <si>
    <t>弃赛</t>
  </si>
  <si>
    <t>北京师范大学（珠海）附属高级中学一队</t>
  </si>
  <si>
    <t>徐豪洁 李鸿飞</t>
  </si>
  <si>
    <t>王义才 林颖聪</t>
  </si>
  <si>
    <t>汕头市澄海隆都中学</t>
  </si>
  <si>
    <t>许见佳 林培健</t>
  </si>
  <si>
    <t>陈伟雄 张海燕</t>
  </si>
  <si>
    <t>佛山市南海区石门中学</t>
  </si>
  <si>
    <t>郭弘铵 陈俊桦</t>
  </si>
  <si>
    <t>徐伟权 纪沛湧</t>
  </si>
  <si>
    <t>北京师范大学（珠海）附属高级中学三队</t>
  </si>
  <si>
    <t>郭泽深 徐嘉彤</t>
  </si>
  <si>
    <t>东莞市第七高级中学一队</t>
  </si>
  <si>
    <t>杨康 李创展</t>
  </si>
  <si>
    <t>鹤山市鹤华中学二队</t>
  </si>
  <si>
    <t>王跃翔 吕颖坚</t>
  </si>
  <si>
    <t>彭钢 温雷英</t>
  </si>
  <si>
    <t>第二十三届广东省青少年机器人竞赛夺宝奇兵成绩表</t>
  </si>
  <si>
    <t>等次</t>
  </si>
  <si>
    <t>备注</t>
  </si>
  <si>
    <t>一等</t>
  </si>
  <si>
    <t>冠军</t>
  </si>
  <si>
    <t>亚军</t>
  </si>
  <si>
    <t>季军</t>
  </si>
  <si>
    <t>二等</t>
  </si>
  <si>
    <t>三等</t>
  </si>
  <si>
    <t>裁判签名：</t>
  </si>
  <si>
    <t>MES战狼队之夺宝奇兵1队</t>
  </si>
  <si>
    <t>曾翔胜 伍嘉鹏</t>
  </si>
  <si>
    <t>陈飞</t>
  </si>
  <si>
    <t>汕头澄实夺宝二队</t>
  </si>
  <si>
    <t>叶昕航 陈安迪</t>
  </si>
  <si>
    <t>唐辉宏</t>
  </si>
  <si>
    <t>惠州仲恺三中YT队</t>
  </si>
  <si>
    <t>易天浩 唐雪平</t>
  </si>
  <si>
    <t>徐银峰</t>
  </si>
  <si>
    <t>惠州仲恺三中CJ队</t>
  </si>
  <si>
    <t>陈彦熹 简志东</t>
  </si>
  <si>
    <t>先锋1号</t>
  </si>
  <si>
    <t>陈可帝 谭源飞</t>
  </si>
  <si>
    <t>谢永财 廖锐光</t>
  </si>
  <si>
    <t>鹤山市昆仑学校</t>
  </si>
  <si>
    <t>邓新俞 冯炜皓</t>
  </si>
  <si>
    <t>彭丽婷</t>
  </si>
  <si>
    <t>岐山夺宝</t>
  </si>
  <si>
    <t>徐芝涛 潘奕斌</t>
  </si>
  <si>
    <t>魏烁佳</t>
  </si>
  <si>
    <t>博宇初中代表1队</t>
  </si>
  <si>
    <t>吴致远 张浩宇</t>
  </si>
  <si>
    <t>汕头澄实夺宝一队</t>
  </si>
  <si>
    <t>陈国熙 许冬临</t>
  </si>
  <si>
    <t>品正昱瑄队</t>
  </si>
  <si>
    <t>叶雨瑄 王昱智</t>
  </si>
  <si>
    <t>周汉强 陈桂南</t>
  </si>
  <si>
    <t>广实2队</t>
  </si>
  <si>
    <t>汤唯轩 谢宗豪</t>
  </si>
  <si>
    <t>朱锦红 吴跃辉</t>
  </si>
  <si>
    <t>惠州仲恺三中LLD队</t>
  </si>
  <si>
    <r>
      <rPr>
        <sz val="10"/>
        <rFont val="微软雅黑"/>
        <charset val="134"/>
      </rPr>
      <t>沈洋洲</t>
    </r>
    <r>
      <rPr>
        <sz val="10"/>
        <rFont val="Arial"/>
        <charset val="134"/>
      </rPr>
      <t xml:space="preserve"> </t>
    </r>
    <r>
      <rPr>
        <sz val="10"/>
        <rFont val="微软雅黑"/>
        <charset val="134"/>
      </rPr>
      <t>李家乐</t>
    </r>
  </si>
  <si>
    <t>新会华侨中学夺宝奇兵队</t>
  </si>
  <si>
    <t>李睿添 苏子添</t>
  </si>
  <si>
    <t>李运庆 李悦玲</t>
  </si>
  <si>
    <t>夺宝达人</t>
  </si>
  <si>
    <t>徐思桦 李华彧</t>
  </si>
  <si>
    <t>李俊君 侯岩</t>
  </si>
  <si>
    <t>博宇初中代表3队</t>
  </si>
  <si>
    <t>陈鹤鸣 梁景晞</t>
  </si>
  <si>
    <t>李友 赵燕娇</t>
  </si>
  <si>
    <t>实中飞翔队</t>
  </si>
  <si>
    <t>邓灏轩 孙天毅</t>
  </si>
  <si>
    <t>朱海强 颜杰</t>
  </si>
  <si>
    <t>开发区中学队</t>
  </si>
  <si>
    <t>刘瑞杰 余睿轩</t>
  </si>
  <si>
    <t>关雯欣 李道丽</t>
  </si>
  <si>
    <t>夏湾中学夺宝奇兵</t>
  </si>
  <si>
    <t>章梓昊 王楚镇</t>
  </si>
  <si>
    <t>吴泽铭 季天姝</t>
  </si>
  <si>
    <t>揭阳市揭东区霖磐镇西龙学校一队</t>
  </si>
  <si>
    <t>洪宇鑫 林泳鑫</t>
  </si>
  <si>
    <t>冯谨桢</t>
  </si>
  <si>
    <t>文园中学夺宝奇兵二队</t>
  </si>
  <si>
    <t>高宁元朔 万栩睿</t>
  </si>
  <si>
    <t>梅涛 毛旭宏</t>
  </si>
  <si>
    <t>虎峻队</t>
  </si>
  <si>
    <t>代峻豪 侯奕虎</t>
  </si>
  <si>
    <t>高斐鲜 温毅智</t>
  </si>
  <si>
    <t>夏日甜甜队</t>
  </si>
  <si>
    <t>李甜甜 陈夏彤</t>
  </si>
  <si>
    <t>温毅智 温婉婷</t>
  </si>
  <si>
    <t>爱周创客四队</t>
  </si>
  <si>
    <t>梁佩珊 袁碧敏</t>
  </si>
  <si>
    <t>梁海健 庞建波</t>
  </si>
  <si>
    <t>锐航队</t>
  </si>
  <si>
    <t>刘奕恒 陈浩轩</t>
  </si>
  <si>
    <t>李艳慈</t>
  </si>
  <si>
    <t>码赛奇兵1号</t>
  </si>
  <si>
    <t>李旻锴 伍建名</t>
  </si>
  <si>
    <t>品正宪钲队</t>
  </si>
  <si>
    <t>武钲焱 叶宗宪</t>
  </si>
  <si>
    <t>东莞市横沥中学夺宝奇兵代表队</t>
  </si>
  <si>
    <t>许智轩 陈翰</t>
  </si>
  <si>
    <t>冯琦琦 卢倩琳</t>
  </si>
  <si>
    <t>文园中学夺宝奇兵一队</t>
  </si>
  <si>
    <t>许鹤蓝 陆洲</t>
  </si>
  <si>
    <t>祝婕妮 赵棒棒</t>
  </si>
  <si>
    <t>广州科学城中学二队</t>
  </si>
  <si>
    <t>温文睿 曹志轩</t>
  </si>
  <si>
    <t>曹贤春 徐广权</t>
  </si>
  <si>
    <t>湛江经济技术开发区第一中学二队</t>
  </si>
  <si>
    <t>陈星翰 陈嘉良</t>
  </si>
  <si>
    <t>蓝燕 梁燕文</t>
  </si>
  <si>
    <t>博宇初中代表2队</t>
  </si>
  <si>
    <t>谭建泓 黄梓睿</t>
  </si>
  <si>
    <t>腾飞</t>
  </si>
  <si>
    <t>莫日涛 陈梓豪</t>
  </si>
  <si>
    <t>卢涓</t>
  </si>
  <si>
    <t>文园中学队</t>
  </si>
  <si>
    <t>宋魏鹏 郑浩</t>
  </si>
  <si>
    <t>李雄军</t>
  </si>
  <si>
    <t>湛江经济技术开发区第四中学</t>
  </si>
  <si>
    <t>符樱馨 梁宇欣</t>
  </si>
  <si>
    <t>吴小静 陈卓</t>
  </si>
  <si>
    <t>夺宝英雄</t>
  </si>
  <si>
    <t>陈奕竣 谢泽涛</t>
  </si>
  <si>
    <t>东莞市南城第一初级中学</t>
  </si>
  <si>
    <t>曾谱轩 唐俊亮</t>
  </si>
  <si>
    <t>林卓男 许霁攀</t>
  </si>
  <si>
    <t>珠海市紫荆中学桃园校区</t>
  </si>
  <si>
    <t>吴轩艺 麦军豪</t>
  </si>
  <si>
    <t>田力翔 孙振国</t>
  </si>
  <si>
    <t>中山市迪茵公学</t>
  </si>
  <si>
    <t>林建安 冯淽健</t>
  </si>
  <si>
    <t>刘强</t>
  </si>
  <si>
    <t>揭阳市揭东区霖磐镇西龙学校二队</t>
  </si>
  <si>
    <t>林鸿凯 林润哲</t>
  </si>
  <si>
    <t>Lucky</t>
  </si>
  <si>
    <t>赵丁瑞 左浩桦</t>
  </si>
  <si>
    <t>蓝天1队</t>
  </si>
  <si>
    <t>余子恺 彭诚殷</t>
  </si>
  <si>
    <t>黄华林</t>
  </si>
  <si>
    <t>MES战狼队之夺宝奇兵2队</t>
  </si>
  <si>
    <t>许靖涛 陈相羽</t>
  </si>
  <si>
    <t>冲锋队</t>
  </si>
  <si>
    <t>谭付悠扬 老卓轩</t>
  </si>
  <si>
    <t>余健阳</t>
  </si>
  <si>
    <t>天河中学二人组</t>
  </si>
  <si>
    <t>黄梦珺 刘沛孜</t>
  </si>
  <si>
    <t>周磊</t>
  </si>
  <si>
    <t>湛江经济技术开发区第一中学一队</t>
  </si>
  <si>
    <t>王启新 叶曜辉</t>
  </si>
  <si>
    <t>惠阳中山中学博雅队</t>
  </si>
  <si>
    <t>洪澜楠 张仁宇</t>
  </si>
  <si>
    <t>姚永春 胡思源</t>
  </si>
  <si>
    <t>徐俊杰 陈柏森</t>
  </si>
  <si>
    <t>徐广权 刘雅静</t>
  </si>
  <si>
    <t>惠阳中山中学博文队</t>
  </si>
  <si>
    <t>左君毅 姚集中</t>
  </si>
  <si>
    <t>毅勇双全</t>
  </si>
  <si>
    <t>谢勇山 冯建毅</t>
  </si>
  <si>
    <t>凌云号</t>
  </si>
  <si>
    <t>刘俊威 李学职</t>
  </si>
  <si>
    <t>徐丕何 陈颂文</t>
  </si>
  <si>
    <t>东莞七中夺宝奇兵1</t>
  </si>
  <si>
    <t>黄浩展 李毅锋</t>
  </si>
  <si>
    <t>张德华 李学凯</t>
  </si>
  <si>
    <t>倚天号</t>
  </si>
  <si>
    <t>叶阳杰 严思懿</t>
  </si>
  <si>
    <t>袁健 严惠旭</t>
  </si>
  <si>
    <t>珠海市第三中学二队</t>
  </si>
  <si>
    <t>钟永镇 朱京楷</t>
  </si>
  <si>
    <t>曹远 梁洁丽</t>
  </si>
  <si>
    <t>揭东一中夺宝队</t>
  </si>
  <si>
    <t>林增耿 郑植</t>
  </si>
  <si>
    <t>吴标 黄杞</t>
  </si>
  <si>
    <t>东莞七中夺宝奇兵2</t>
  </si>
  <si>
    <t>李创展 邓钧耀</t>
  </si>
  <si>
    <t>段文斌 余峰</t>
  </si>
  <si>
    <t>鹤舞飞翔</t>
  </si>
  <si>
    <t>王跃翔 梁铭琪</t>
  </si>
  <si>
    <t>彭钢 李高英</t>
  </si>
  <si>
    <t>广州科学城中学一队</t>
  </si>
  <si>
    <t>曲恬茵 杨时琳</t>
  </si>
  <si>
    <t>刘雅静 徐广权</t>
  </si>
  <si>
    <t>六中奇兵队</t>
  </si>
  <si>
    <t>王彬 曾雨洁</t>
  </si>
  <si>
    <t>黄维 吴涌彬</t>
  </si>
  <si>
    <t>普宁英才华侨中学</t>
  </si>
  <si>
    <t>赖雯琦 官雨轩</t>
  </si>
  <si>
    <t>陈见雄 卢锦瑶</t>
  </si>
  <si>
    <t>爱周创客五队</t>
  </si>
  <si>
    <t>黄开铖 黄俊杰</t>
  </si>
  <si>
    <t>梁海健 杨明</t>
  </si>
  <si>
    <t>茂名市</t>
  </si>
  <si>
    <t>高州市第一中学夺宝奇兵队</t>
  </si>
  <si>
    <t>崔轩源 易诗晨</t>
  </si>
  <si>
    <t>苏理杰 吴丽</t>
  </si>
  <si>
    <t>俊裕组合</t>
  </si>
  <si>
    <t>罗俊栩 黄汉裕</t>
  </si>
  <si>
    <t>卢昌映 陈玲</t>
  </si>
  <si>
    <t>深圳市</t>
  </si>
  <si>
    <t>深高高中园B队</t>
  </si>
  <si>
    <t>王依恺 廖嘉旭</t>
  </si>
  <si>
    <t>林家梁 彭学俊</t>
  </si>
  <si>
    <t xml:space="preserve"> 再丐不能丐杜邦线战队</t>
  </si>
  <si>
    <t>区俊滔 林锐峰</t>
  </si>
  <si>
    <t>董啸</t>
  </si>
  <si>
    <t>六中夺宝队</t>
  </si>
  <si>
    <t>周贤明 杨栩炜</t>
  </si>
  <si>
    <t>珠海夺宝奇兵2队</t>
  </si>
  <si>
    <t>李鸿飞 胡昊南</t>
  </si>
  <si>
    <t>余鹏峰 黄嘉鹏</t>
  </si>
  <si>
    <t>深高高中园A队</t>
  </si>
  <si>
    <t>吴衍叡 曾奕鑫</t>
  </si>
  <si>
    <t>林家梁 柯灿文</t>
  </si>
  <si>
    <t>珠海市第三中学一队</t>
  </si>
  <si>
    <t>周昶炜 向俊发</t>
  </si>
  <si>
    <t>中山市桂山中学奇宝夺兵1队</t>
  </si>
  <si>
    <t>林书华 曾富有</t>
  </si>
  <si>
    <t>曹宇</t>
  </si>
  <si>
    <t>中山市东区中学夺宝奇兵队</t>
  </si>
  <si>
    <t>黄森宇 梁晋玮</t>
  </si>
  <si>
    <t>罗辉苑</t>
  </si>
  <si>
    <t>佛山南执夺宝奇兵队</t>
  </si>
  <si>
    <t>梁宇轩 简颖上</t>
  </si>
  <si>
    <t>苏诗杰</t>
  </si>
  <si>
    <t>玄甲军</t>
  </si>
  <si>
    <t>周坤鸿 周静雯</t>
  </si>
  <si>
    <t>郑建源 王会珍</t>
  </si>
  <si>
    <t>小学  A   组        小组赛  出线表</t>
  </si>
  <si>
    <t>小学  A   组     赛程表</t>
  </si>
  <si>
    <t>编号/队名</t>
  </si>
  <si>
    <t>积分</t>
  </si>
  <si>
    <t>3分次数</t>
  </si>
  <si>
    <t>其它</t>
  </si>
  <si>
    <t>名 次</t>
  </si>
  <si>
    <t>颜色索引</t>
  </si>
  <si>
    <t>红方</t>
  </si>
  <si>
    <t>VS</t>
  </si>
  <si>
    <t>蓝方</t>
  </si>
  <si>
    <t>:</t>
  </si>
  <si>
    <t>小学  B   组        小组赛  出线表</t>
  </si>
  <si>
    <t>小学  B   组     赛程表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</si>
</sst>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55">
    <font>
      <sz val="10"/>
      <name val="Arial"/>
      <charset val="134"/>
    </font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b/>
      <sz val="18"/>
      <color theme="1"/>
      <name val="宋体"/>
      <charset val="134"/>
      <scheme val="minor"/>
    </font>
    <font>
      <b/>
      <sz val="9"/>
      <name val="宋体"/>
      <charset val="134"/>
    </font>
    <font>
      <b/>
      <sz val="22"/>
      <name val="宋体"/>
      <charset val="134"/>
    </font>
    <font>
      <b/>
      <sz val="16"/>
      <name val="宋体"/>
      <charset val="134"/>
    </font>
    <font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2"/>
      <name val="Times New Roman"/>
      <charset val="134"/>
    </font>
    <font>
      <sz val="20"/>
      <name val="Arial"/>
      <charset val="134"/>
    </font>
    <font>
      <b/>
      <sz val="36"/>
      <color theme="1"/>
      <name val="宋体"/>
      <charset val="134"/>
      <scheme val="minor"/>
    </font>
    <font>
      <sz val="10"/>
      <color theme="1"/>
      <name val="Arial"/>
      <charset val="134"/>
    </font>
    <font>
      <sz val="9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微软雅黑"/>
      <charset val="134"/>
    </font>
    <font>
      <b/>
      <sz val="28"/>
      <color theme="1"/>
      <name val="宋体"/>
      <charset val="134"/>
      <scheme val="minor"/>
    </font>
    <font>
      <b/>
      <u/>
      <sz val="72"/>
      <color theme="1"/>
      <name val="宋体"/>
      <charset val="134"/>
      <scheme val="minor"/>
    </font>
    <font>
      <b/>
      <sz val="72"/>
      <color theme="1"/>
      <name val="宋体"/>
      <charset val="134"/>
      <scheme val="minor"/>
    </font>
    <font>
      <b/>
      <sz val="48"/>
      <color theme="1"/>
      <name val="宋体"/>
      <charset val="134"/>
      <scheme val="minor"/>
    </font>
    <font>
      <b/>
      <sz val="18"/>
      <name val="Arial"/>
      <charset val="134"/>
    </font>
    <font>
      <b/>
      <sz val="18"/>
      <name val="宋体"/>
      <charset val="134"/>
    </font>
    <font>
      <b/>
      <sz val="1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/>
      <diagonal/>
    </border>
    <border diagonalDown="1">
      <left/>
      <right/>
      <top/>
      <bottom/>
      <diagonal style="thin">
        <color auto="1"/>
      </diagonal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Dashed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Dashed">
        <color auto="1"/>
      </top>
      <bottom/>
      <diagonal/>
    </border>
    <border>
      <left/>
      <right style="thin">
        <color auto="1"/>
      </right>
      <top style="mediumDashed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Dashed">
        <color auto="1"/>
      </top>
      <bottom/>
      <diagonal/>
    </border>
    <border>
      <left style="thin">
        <color auto="1"/>
      </left>
      <right/>
      <top/>
      <bottom style="mediumDashed">
        <color auto="1"/>
      </bottom>
      <diagonal/>
    </border>
    <border>
      <left/>
      <right style="thin">
        <color auto="1"/>
      </right>
      <top/>
      <bottom style="mediumDashed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27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42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14" borderId="43" applyNumberFormat="0" applyFon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44" applyNumberFormat="0" applyFill="0" applyAlignment="0" applyProtection="0">
      <alignment vertical="center"/>
    </xf>
    <xf numFmtId="0" fontId="39" fillId="0" borderId="44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4" fillId="0" borderId="45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40" fillId="18" borderId="46" applyNumberFormat="0" applyAlignment="0" applyProtection="0">
      <alignment vertical="center"/>
    </xf>
    <xf numFmtId="0" fontId="41" fillId="18" borderId="42" applyNumberFormat="0" applyAlignment="0" applyProtection="0">
      <alignment vertical="center"/>
    </xf>
    <xf numFmtId="0" fontId="42" fillId="19" borderId="47" applyNumberForma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43" fillId="0" borderId="48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/>
    <xf numFmtId="0" fontId="20" fillId="0" borderId="0"/>
  </cellStyleXfs>
  <cellXfs count="158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7" fontId="1" fillId="2" borderId="6" xfId="0" applyNumberFormat="1" applyFont="1" applyFill="1" applyBorder="1" applyAlignment="1">
      <alignment horizontal="center" vertical="center" wrapText="1"/>
    </xf>
    <xf numFmtId="177" fontId="1" fillId="3" borderId="7" xfId="0" applyNumberFormat="1" applyFont="1" applyFill="1" applyBorder="1" applyAlignment="1">
      <alignment horizontal="center" vertical="center" wrapText="1"/>
    </xf>
    <xf numFmtId="177" fontId="1" fillId="4" borderId="6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7" fontId="1" fillId="0" borderId="8" xfId="0" applyNumberFormat="1" applyFont="1" applyFill="1" applyBorder="1" applyAlignment="1">
      <alignment horizontal="center" vertical="center" wrapText="1"/>
    </xf>
    <xf numFmtId="177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20" fontId="1" fillId="0" borderId="13" xfId="0" applyNumberFormat="1" applyFont="1" applyFill="1" applyBorder="1" applyAlignment="1">
      <alignment horizontal="center" vertical="center" wrapText="1"/>
    </xf>
    <xf numFmtId="177" fontId="1" fillId="5" borderId="7" xfId="0" applyNumberFormat="1" applyFont="1" applyFill="1" applyBorder="1" applyAlignment="1">
      <alignment horizontal="center" vertical="center" wrapText="1"/>
    </xf>
    <xf numFmtId="177" fontId="1" fillId="6" borderId="7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20" fontId="1" fillId="0" borderId="16" xfId="0" applyNumberFormat="1" applyFont="1" applyFill="1" applyBorder="1" applyAlignment="1">
      <alignment horizontal="center" vertical="center" wrapText="1"/>
    </xf>
    <xf numFmtId="177" fontId="1" fillId="7" borderId="4" xfId="0" applyNumberFormat="1" applyFont="1" applyFill="1" applyBorder="1" applyAlignment="1">
      <alignment horizontal="center" vertical="center" wrapText="1"/>
    </xf>
    <xf numFmtId="20" fontId="1" fillId="0" borderId="17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177" fontId="1" fillId="7" borderId="7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20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right" vertical="center"/>
    </xf>
    <xf numFmtId="177" fontId="5" fillId="0" borderId="9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177" fontId="1" fillId="4" borderId="9" xfId="0" applyNumberFormat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right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77" fontId="1" fillId="5" borderId="9" xfId="0" applyNumberFormat="1" applyFont="1" applyFill="1" applyBorder="1" applyAlignment="1">
      <alignment horizontal="center" vertical="center" wrapText="1"/>
    </xf>
    <xf numFmtId="177" fontId="1" fillId="3" borderId="9" xfId="0" applyNumberFormat="1" applyFont="1" applyFill="1" applyBorder="1" applyAlignment="1">
      <alignment horizontal="center" vertical="center" wrapText="1"/>
    </xf>
    <xf numFmtId="177" fontId="1" fillId="6" borderId="9" xfId="0" applyNumberFormat="1" applyFont="1" applyFill="1" applyBorder="1" applyAlignment="1">
      <alignment horizontal="center" vertical="center" wrapText="1"/>
    </xf>
    <xf numFmtId="177" fontId="1" fillId="2" borderId="9" xfId="0" applyNumberFormat="1" applyFont="1" applyFill="1" applyBorder="1" applyAlignment="1">
      <alignment horizontal="center" vertical="center" wrapText="1"/>
    </xf>
    <xf numFmtId="177" fontId="1" fillId="7" borderId="9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vertical="center"/>
    </xf>
    <xf numFmtId="0" fontId="5" fillId="0" borderId="9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0" fillId="0" borderId="9" xfId="0" applyFont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0" fillId="0" borderId="9" xfId="0" applyBorder="1"/>
    <xf numFmtId="0" fontId="10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left" vertical="center"/>
    </xf>
    <xf numFmtId="58" fontId="12" fillId="0" borderId="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2" fillId="0" borderId="9" xfId="0" applyFont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0" fillId="0" borderId="9" xfId="0" applyFont="1" applyFill="1" applyBorder="1" applyAlignment="1">
      <alignment horizontal="left" vertical="center"/>
    </xf>
    <xf numFmtId="0" fontId="15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49" fontId="16" fillId="0" borderId="0" xfId="49" applyNumberFormat="1" applyFont="1" applyFill="1" applyBorder="1" applyAlignment="1">
      <alignment horizontal="center" vertical="center"/>
    </xf>
    <xf numFmtId="49" fontId="8" fillId="0" borderId="0" xfId="49" applyNumberFormat="1" applyFont="1" applyFill="1" applyBorder="1" applyAlignment="1">
      <alignment horizontal="left" vertical="center"/>
    </xf>
    <xf numFmtId="49" fontId="16" fillId="0" borderId="0" xfId="49" applyNumberFormat="1" applyFont="1" applyFill="1" applyBorder="1" applyAlignment="1">
      <alignment horizontal="left" vertical="center"/>
    </xf>
    <xf numFmtId="49" fontId="1" fillId="0" borderId="0" xfId="49" applyNumberFormat="1" applyFont="1" applyFill="1" applyBorder="1" applyAlignment="1">
      <alignment vertical="center"/>
    </xf>
    <xf numFmtId="49" fontId="1" fillId="0" borderId="0" xfId="49" applyNumberFormat="1" applyFont="1" applyFill="1" applyBorder="1" applyAlignment="1">
      <alignment horizontal="right" vertical="center"/>
    </xf>
    <xf numFmtId="49" fontId="1" fillId="0" borderId="21" xfId="49" applyNumberFormat="1" applyFont="1" applyFill="1" applyBorder="1" applyAlignment="1">
      <alignment vertical="center"/>
    </xf>
    <xf numFmtId="49" fontId="1" fillId="0" borderId="22" xfId="49" applyNumberFormat="1" applyFont="1" applyFill="1" applyBorder="1" applyAlignment="1">
      <alignment vertical="center"/>
    </xf>
    <xf numFmtId="49" fontId="1" fillId="0" borderId="23" xfId="49" applyNumberFormat="1" applyFont="1" applyFill="1" applyBorder="1" applyAlignment="1">
      <alignment horizontal="right" vertical="center"/>
    </xf>
    <xf numFmtId="49" fontId="1" fillId="0" borderId="24" xfId="49" applyNumberFormat="1" applyFont="1" applyFill="1" applyBorder="1" applyAlignment="1">
      <alignment vertical="center"/>
    </xf>
    <xf numFmtId="49" fontId="1" fillId="0" borderId="21" xfId="49" applyNumberFormat="1" applyFont="1" applyFill="1" applyBorder="1" applyAlignment="1">
      <alignment horizontal="right" vertical="center"/>
    </xf>
    <xf numFmtId="49" fontId="1" fillId="0" borderId="25" xfId="49" applyNumberFormat="1" applyFont="1" applyFill="1" applyBorder="1" applyAlignment="1">
      <alignment horizontal="right" vertical="center"/>
    </xf>
    <xf numFmtId="49" fontId="1" fillId="0" borderId="26" xfId="49" applyNumberFormat="1" applyFont="1" applyFill="1" applyBorder="1" applyAlignment="1">
      <alignment horizontal="right" vertical="center"/>
    </xf>
    <xf numFmtId="49" fontId="1" fillId="0" borderId="27" xfId="49" applyNumberFormat="1" applyFont="1" applyFill="1" applyBorder="1" applyAlignment="1">
      <alignment horizontal="center" vertical="center"/>
    </xf>
    <xf numFmtId="49" fontId="1" fillId="0" borderId="0" xfId="49" applyNumberFormat="1" applyFont="1" applyFill="1" applyBorder="1" applyAlignment="1">
      <alignment horizontal="center" vertical="center"/>
    </xf>
    <xf numFmtId="49" fontId="1" fillId="0" borderId="27" xfId="49" applyNumberFormat="1" applyFont="1" applyFill="1" applyBorder="1" applyAlignment="1">
      <alignment vertical="center"/>
    </xf>
    <xf numFmtId="49" fontId="1" fillId="0" borderId="28" xfId="49" applyNumberFormat="1" applyFont="1" applyFill="1" applyBorder="1" applyAlignment="1">
      <alignment vertical="center"/>
    </xf>
    <xf numFmtId="49" fontId="1" fillId="0" borderId="25" xfId="49" applyNumberFormat="1" applyFont="1" applyFill="1" applyBorder="1" applyAlignment="1">
      <alignment vertical="center"/>
    </xf>
    <xf numFmtId="49" fontId="1" fillId="0" borderId="25" xfId="49" applyNumberFormat="1" applyFont="1" applyFill="1" applyBorder="1" applyAlignment="1">
      <alignment horizontal="center" vertical="center"/>
    </xf>
    <xf numFmtId="49" fontId="1" fillId="0" borderId="12" xfId="49" applyNumberFormat="1" applyFont="1" applyFill="1" applyBorder="1" applyAlignment="1">
      <alignment vertical="center"/>
    </xf>
    <xf numFmtId="49" fontId="1" fillId="0" borderId="29" xfId="49" applyNumberFormat="1" applyFont="1" applyFill="1" applyBorder="1" applyAlignment="1">
      <alignment vertical="center"/>
    </xf>
    <xf numFmtId="49" fontId="1" fillId="0" borderId="30" xfId="49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49" fontId="1" fillId="0" borderId="31" xfId="49" applyNumberFormat="1" applyFont="1" applyFill="1" applyBorder="1" applyAlignment="1">
      <alignment vertical="center"/>
    </xf>
    <xf numFmtId="49" fontId="1" fillId="0" borderId="12" xfId="49" applyNumberFormat="1" applyFont="1" applyFill="1" applyBorder="1" applyAlignment="1">
      <alignment horizontal="center" vertical="center"/>
    </xf>
    <xf numFmtId="0" fontId="1" fillId="0" borderId="25" xfId="49" applyFont="1" applyFill="1" applyBorder="1" applyAlignment="1">
      <alignment horizontal="center" vertical="center"/>
    </xf>
    <xf numFmtId="49" fontId="1" fillId="0" borderId="32" xfId="49" applyNumberFormat="1" applyFont="1" applyFill="1" applyBorder="1" applyAlignment="1">
      <alignment horizontal="right" vertical="center"/>
    </xf>
    <xf numFmtId="49" fontId="1" fillId="0" borderId="33" xfId="49" applyNumberFormat="1" applyFont="1" applyFill="1" applyBorder="1" applyAlignment="1">
      <alignment vertical="center"/>
    </xf>
    <xf numFmtId="49" fontId="1" fillId="0" borderId="31" xfId="49" applyNumberFormat="1" applyFont="1" applyFill="1" applyBorder="1" applyAlignment="1">
      <alignment horizontal="right" vertical="center"/>
    </xf>
    <xf numFmtId="49" fontId="1" fillId="0" borderId="34" xfId="49" applyNumberFormat="1" applyFont="1" applyFill="1" applyBorder="1" applyAlignment="1">
      <alignment vertical="center"/>
    </xf>
    <xf numFmtId="49" fontId="1" fillId="0" borderId="35" xfId="49" applyNumberFormat="1" applyFont="1" applyFill="1" applyBorder="1" applyAlignment="1">
      <alignment vertical="center"/>
    </xf>
    <xf numFmtId="49" fontId="1" fillId="0" borderId="36" xfId="49" applyNumberFormat="1" applyFont="1" applyFill="1" applyBorder="1" applyAlignment="1">
      <alignment vertical="center"/>
    </xf>
    <xf numFmtId="49" fontId="1" fillId="0" borderId="37" xfId="49" applyNumberFormat="1" applyFont="1" applyFill="1" applyBorder="1" applyAlignment="1">
      <alignment vertical="center"/>
    </xf>
    <xf numFmtId="49" fontId="1" fillId="0" borderId="38" xfId="49" applyNumberFormat="1" applyFont="1" applyFill="1" applyBorder="1" applyAlignment="1">
      <alignment vertical="center"/>
    </xf>
    <xf numFmtId="49" fontId="1" fillId="0" borderId="39" xfId="49" applyNumberFormat="1" applyFont="1" applyFill="1" applyBorder="1" applyAlignment="1">
      <alignment vertical="center"/>
    </xf>
    <xf numFmtId="49" fontId="1" fillId="0" borderId="3" xfId="49" applyNumberFormat="1" applyFont="1" applyFill="1" applyBorder="1" applyAlignment="1">
      <alignment horizontal="right" vertical="center"/>
    </xf>
    <xf numFmtId="49" fontId="1" fillId="0" borderId="28" xfId="49" applyNumberFormat="1" applyFont="1" applyFill="1" applyBorder="1" applyAlignment="1">
      <alignment horizontal="center" vertical="center"/>
    </xf>
    <xf numFmtId="49" fontId="1" fillId="0" borderId="0" xfId="49" applyNumberFormat="1" applyFont="1" applyFill="1" applyBorder="1" applyAlignment="1">
      <alignment horizontal="left" vertical="center"/>
    </xf>
    <xf numFmtId="0" fontId="1" fillId="0" borderId="0" xfId="49" applyFont="1" applyFill="1" applyBorder="1" applyAlignment="1">
      <alignment vertical="center"/>
    </xf>
    <xf numFmtId="0" fontId="5" fillId="8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49" fontId="17" fillId="0" borderId="0" xfId="49" applyNumberFormat="1" applyFont="1" applyFill="1" applyBorder="1" applyAlignment="1">
      <alignment vertical="center"/>
    </xf>
    <xf numFmtId="49" fontId="1" fillId="0" borderId="25" xfId="49" applyNumberFormat="1" applyFont="1" applyFill="1" applyBorder="1" applyAlignment="1">
      <alignment horizontal="left" vertical="center"/>
    </xf>
    <xf numFmtId="49" fontId="1" fillId="0" borderId="21" xfId="49" applyNumberFormat="1" applyFont="1" applyFill="1" applyBorder="1" applyAlignment="1">
      <alignment horizontal="center" vertical="center"/>
    </xf>
    <xf numFmtId="49" fontId="1" fillId="0" borderId="34" xfId="49" applyNumberFormat="1" applyFont="1" applyFill="1" applyBorder="1" applyAlignment="1">
      <alignment horizontal="right" vertical="center"/>
    </xf>
    <xf numFmtId="49" fontId="1" fillId="0" borderId="40" xfId="49" applyNumberFormat="1" applyFont="1" applyFill="1" applyBorder="1" applyAlignment="1">
      <alignment horizontal="right" vertical="center"/>
    </xf>
    <xf numFmtId="0" fontId="19" fillId="0" borderId="0" xfId="50" applyFont="1" applyAlignment="1">
      <alignment horizontal="center" vertical="center"/>
    </xf>
    <xf numFmtId="0" fontId="20" fillId="0" borderId="0" xfId="50" applyAlignment="1">
      <alignment horizontal="center" vertical="center"/>
    </xf>
    <xf numFmtId="0" fontId="20" fillId="0" borderId="0" xfId="50"/>
    <xf numFmtId="0" fontId="21" fillId="0" borderId="41" xfId="50" applyFont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177" fontId="1" fillId="0" borderId="9" xfId="0" applyNumberFormat="1" applyFont="1" applyFill="1" applyBorder="1" applyAlignment="1">
      <alignment horizontal="center" vertical="center"/>
    </xf>
    <xf numFmtId="20" fontId="22" fillId="0" borderId="9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77" fontId="0" fillId="0" borderId="9" xfId="0" applyNumberForma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9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20" fillId="0" borderId="0" xfId="51" applyAlignment="1">
      <alignment horizontal="center" vertical="center"/>
    </xf>
    <xf numFmtId="0" fontId="19" fillId="0" borderId="0" xfId="51" applyFont="1" applyAlignment="1">
      <alignment horizontal="center" vertical="center"/>
    </xf>
    <xf numFmtId="0" fontId="20" fillId="0" borderId="0" xfId="51"/>
    <xf numFmtId="0" fontId="24" fillId="0" borderId="41" xfId="5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6" fillId="0" borderId="9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CCCC"/>
      <color rgb="00FF3300"/>
      <color rgb="0066FF33"/>
      <color rgb="009966FF"/>
      <color rgb="0000FFFF"/>
      <color rgb="00FF66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319089</xdr:colOff>
      <xdr:row>3</xdr:row>
      <xdr:rowOff>1</xdr:rowOff>
    </xdr:from>
    <xdr:to>
      <xdr:col>4</xdr:col>
      <xdr:colOff>695327</xdr:colOff>
      <xdr:row>4</xdr:row>
      <xdr:rowOff>119032</xdr:rowOff>
    </xdr:to>
    <xdr:sp>
      <xdr:nvSpPr>
        <xdr:cNvPr id="2" name="TextBox 41"/>
        <xdr:cNvSpPr txBox="1"/>
      </xdr:nvSpPr>
      <xdr:spPr>
        <a:xfrm>
          <a:off x="2985770" y="942975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1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328614</xdr:colOff>
      <xdr:row>5</xdr:row>
      <xdr:rowOff>47626</xdr:rowOff>
    </xdr:from>
    <xdr:to>
      <xdr:col>4</xdr:col>
      <xdr:colOff>704852</xdr:colOff>
      <xdr:row>6</xdr:row>
      <xdr:rowOff>166657</xdr:rowOff>
    </xdr:to>
    <xdr:sp>
      <xdr:nvSpPr>
        <xdr:cNvPr id="3" name="TextBox 42"/>
        <xdr:cNvSpPr txBox="1"/>
      </xdr:nvSpPr>
      <xdr:spPr>
        <a:xfrm>
          <a:off x="2995295" y="1371600"/>
          <a:ext cx="33845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8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338138</xdr:colOff>
      <xdr:row>7</xdr:row>
      <xdr:rowOff>19050</xdr:rowOff>
    </xdr:from>
    <xdr:to>
      <xdr:col>5</xdr:col>
      <xdr:colOff>0</xdr:colOff>
      <xdr:row>8</xdr:row>
      <xdr:rowOff>138081</xdr:rowOff>
    </xdr:to>
    <xdr:sp>
      <xdr:nvSpPr>
        <xdr:cNvPr id="4" name="TextBox 43"/>
        <xdr:cNvSpPr txBox="1"/>
      </xdr:nvSpPr>
      <xdr:spPr>
        <a:xfrm>
          <a:off x="3004820" y="1724025"/>
          <a:ext cx="32893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4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9</xdr:row>
      <xdr:rowOff>47625</xdr:rowOff>
    </xdr:from>
    <xdr:to>
      <xdr:col>4</xdr:col>
      <xdr:colOff>695326</xdr:colOff>
      <xdr:row>10</xdr:row>
      <xdr:rowOff>166727</xdr:rowOff>
    </xdr:to>
    <xdr:sp>
      <xdr:nvSpPr>
        <xdr:cNvPr id="5" name="TextBox 44"/>
        <xdr:cNvSpPr txBox="1"/>
      </xdr:nvSpPr>
      <xdr:spPr>
        <a:xfrm>
          <a:off x="2985770" y="2133600"/>
          <a:ext cx="347980" cy="31877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5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309563</xdr:colOff>
      <xdr:row>11</xdr:row>
      <xdr:rowOff>19050</xdr:rowOff>
    </xdr:from>
    <xdr:to>
      <xdr:col>4</xdr:col>
      <xdr:colOff>685801</xdr:colOff>
      <xdr:row>12</xdr:row>
      <xdr:rowOff>138152</xdr:rowOff>
    </xdr:to>
    <xdr:sp>
      <xdr:nvSpPr>
        <xdr:cNvPr id="6" name="TextBox 45"/>
        <xdr:cNvSpPr txBox="1"/>
      </xdr:nvSpPr>
      <xdr:spPr>
        <a:xfrm>
          <a:off x="2976245" y="2495550"/>
          <a:ext cx="35750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6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328613</xdr:colOff>
      <xdr:row>13</xdr:row>
      <xdr:rowOff>52387</xdr:rowOff>
    </xdr:from>
    <xdr:to>
      <xdr:col>4</xdr:col>
      <xdr:colOff>704851</xdr:colOff>
      <xdr:row>14</xdr:row>
      <xdr:rowOff>176211</xdr:rowOff>
    </xdr:to>
    <xdr:sp>
      <xdr:nvSpPr>
        <xdr:cNvPr id="7" name="TextBox 46"/>
        <xdr:cNvSpPr txBox="1"/>
      </xdr:nvSpPr>
      <xdr:spPr>
        <a:xfrm>
          <a:off x="2995295" y="2909570"/>
          <a:ext cx="338455" cy="314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3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15</xdr:row>
      <xdr:rowOff>0</xdr:rowOff>
    </xdr:from>
    <xdr:to>
      <xdr:col>4</xdr:col>
      <xdr:colOff>695326</xdr:colOff>
      <xdr:row>16</xdr:row>
      <xdr:rowOff>119031</xdr:rowOff>
    </xdr:to>
    <xdr:sp>
      <xdr:nvSpPr>
        <xdr:cNvPr id="8" name="TextBox 47"/>
        <xdr:cNvSpPr txBox="1"/>
      </xdr:nvSpPr>
      <xdr:spPr>
        <a:xfrm>
          <a:off x="2985770" y="3238500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7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17</xdr:row>
      <xdr:rowOff>38100</xdr:rowOff>
    </xdr:from>
    <xdr:to>
      <xdr:col>4</xdr:col>
      <xdr:colOff>695326</xdr:colOff>
      <xdr:row>18</xdr:row>
      <xdr:rowOff>161924</xdr:rowOff>
    </xdr:to>
    <xdr:sp>
      <xdr:nvSpPr>
        <xdr:cNvPr id="9" name="TextBox 48"/>
        <xdr:cNvSpPr txBox="1"/>
      </xdr:nvSpPr>
      <xdr:spPr>
        <a:xfrm>
          <a:off x="2985770" y="3657600"/>
          <a:ext cx="347980" cy="31369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2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319089</xdr:colOff>
      <xdr:row>3</xdr:row>
      <xdr:rowOff>1</xdr:rowOff>
    </xdr:from>
    <xdr:to>
      <xdr:col>4</xdr:col>
      <xdr:colOff>695327</xdr:colOff>
      <xdr:row>4</xdr:row>
      <xdr:rowOff>119032</xdr:rowOff>
    </xdr:to>
    <xdr:sp>
      <xdr:nvSpPr>
        <xdr:cNvPr id="10" name="TextBox 81"/>
        <xdr:cNvSpPr txBox="1"/>
      </xdr:nvSpPr>
      <xdr:spPr>
        <a:xfrm>
          <a:off x="2985770" y="942975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1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328614</xdr:colOff>
      <xdr:row>5</xdr:row>
      <xdr:rowOff>47626</xdr:rowOff>
    </xdr:from>
    <xdr:to>
      <xdr:col>4</xdr:col>
      <xdr:colOff>704852</xdr:colOff>
      <xdr:row>6</xdr:row>
      <xdr:rowOff>166657</xdr:rowOff>
    </xdr:to>
    <xdr:sp>
      <xdr:nvSpPr>
        <xdr:cNvPr id="11" name="TextBox 82"/>
        <xdr:cNvSpPr txBox="1"/>
      </xdr:nvSpPr>
      <xdr:spPr>
        <a:xfrm>
          <a:off x="2995295" y="1371600"/>
          <a:ext cx="33845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2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338138</xdr:colOff>
      <xdr:row>7</xdr:row>
      <xdr:rowOff>19050</xdr:rowOff>
    </xdr:from>
    <xdr:to>
      <xdr:col>5</xdr:col>
      <xdr:colOff>0</xdr:colOff>
      <xdr:row>8</xdr:row>
      <xdr:rowOff>138081</xdr:rowOff>
    </xdr:to>
    <xdr:sp>
      <xdr:nvSpPr>
        <xdr:cNvPr id="12" name="TextBox 83"/>
        <xdr:cNvSpPr txBox="1"/>
      </xdr:nvSpPr>
      <xdr:spPr>
        <a:xfrm>
          <a:off x="3004820" y="1724025"/>
          <a:ext cx="32893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3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9</xdr:row>
      <xdr:rowOff>47625</xdr:rowOff>
    </xdr:from>
    <xdr:to>
      <xdr:col>4</xdr:col>
      <xdr:colOff>695326</xdr:colOff>
      <xdr:row>10</xdr:row>
      <xdr:rowOff>166727</xdr:rowOff>
    </xdr:to>
    <xdr:sp>
      <xdr:nvSpPr>
        <xdr:cNvPr id="13" name="TextBox 84"/>
        <xdr:cNvSpPr txBox="1"/>
      </xdr:nvSpPr>
      <xdr:spPr>
        <a:xfrm>
          <a:off x="2985770" y="2133600"/>
          <a:ext cx="347980" cy="31877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4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309563</xdr:colOff>
      <xdr:row>11</xdr:row>
      <xdr:rowOff>19050</xdr:rowOff>
    </xdr:from>
    <xdr:to>
      <xdr:col>4</xdr:col>
      <xdr:colOff>685801</xdr:colOff>
      <xdr:row>12</xdr:row>
      <xdr:rowOff>138152</xdr:rowOff>
    </xdr:to>
    <xdr:sp>
      <xdr:nvSpPr>
        <xdr:cNvPr id="14" name="TextBox 85"/>
        <xdr:cNvSpPr txBox="1"/>
      </xdr:nvSpPr>
      <xdr:spPr>
        <a:xfrm>
          <a:off x="2976245" y="2495550"/>
          <a:ext cx="357505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5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328613</xdr:colOff>
      <xdr:row>13</xdr:row>
      <xdr:rowOff>52387</xdr:rowOff>
    </xdr:from>
    <xdr:to>
      <xdr:col>4</xdr:col>
      <xdr:colOff>704851</xdr:colOff>
      <xdr:row>14</xdr:row>
      <xdr:rowOff>176211</xdr:rowOff>
    </xdr:to>
    <xdr:sp>
      <xdr:nvSpPr>
        <xdr:cNvPr id="15" name="TextBox 86"/>
        <xdr:cNvSpPr txBox="1"/>
      </xdr:nvSpPr>
      <xdr:spPr>
        <a:xfrm>
          <a:off x="2995295" y="2909570"/>
          <a:ext cx="338455" cy="314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6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15</xdr:row>
      <xdr:rowOff>0</xdr:rowOff>
    </xdr:from>
    <xdr:to>
      <xdr:col>4</xdr:col>
      <xdr:colOff>695326</xdr:colOff>
      <xdr:row>16</xdr:row>
      <xdr:rowOff>119031</xdr:rowOff>
    </xdr:to>
    <xdr:sp>
      <xdr:nvSpPr>
        <xdr:cNvPr id="16" name="TextBox 87"/>
        <xdr:cNvSpPr txBox="1"/>
      </xdr:nvSpPr>
      <xdr:spPr>
        <a:xfrm>
          <a:off x="2985770" y="3238500"/>
          <a:ext cx="347980" cy="30924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7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319088</xdr:colOff>
      <xdr:row>17</xdr:row>
      <xdr:rowOff>38100</xdr:rowOff>
    </xdr:from>
    <xdr:to>
      <xdr:col>4</xdr:col>
      <xdr:colOff>695326</xdr:colOff>
      <xdr:row>18</xdr:row>
      <xdr:rowOff>161924</xdr:rowOff>
    </xdr:to>
    <xdr:sp>
      <xdr:nvSpPr>
        <xdr:cNvPr id="17" name="TextBox 88"/>
        <xdr:cNvSpPr txBox="1"/>
      </xdr:nvSpPr>
      <xdr:spPr>
        <a:xfrm>
          <a:off x="2985770" y="3657600"/>
          <a:ext cx="347980" cy="31369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zh-CN" sz="2000">
              <a:solidFill>
                <a:srgbClr val="FF0000"/>
              </a:solidFill>
            </a:rPr>
            <a:t>8</a:t>
          </a:r>
          <a:endParaRPr lang="zh-CN" altLang="en-US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52"/>
  <sheetViews>
    <sheetView workbookViewId="0">
      <selection activeCell="C2" sqref="C2:H52"/>
    </sheetView>
  </sheetViews>
  <sheetFormatPr defaultColWidth="9.13333333333333" defaultRowHeight="12.75" outlineLevelCol="7"/>
  <cols>
    <col min="1" max="1" width="7.13333333333333" customWidth="1"/>
    <col min="2" max="3" width="9.13333333333333" style="79"/>
    <col min="4" max="4" width="42.2666666666667" style="80" customWidth="1"/>
    <col min="5" max="5" width="46.6" style="80" customWidth="1"/>
    <col min="6" max="6" width="16.2666666666667" style="84" customWidth="1"/>
    <col min="7" max="7" width="7.6" style="84" customWidth="1"/>
    <col min="8" max="8" width="13.7333333333333" style="84" customWidth="1"/>
  </cols>
  <sheetData>
    <row r="1" ht="39" customHeight="1" spans="1:8">
      <c r="A1" s="154" t="s">
        <v>0</v>
      </c>
      <c r="B1" s="154"/>
      <c r="C1" s="154"/>
      <c r="D1" s="154"/>
      <c r="E1" s="154"/>
      <c r="F1" s="154"/>
      <c r="G1" s="154"/>
      <c r="H1" s="154"/>
    </row>
    <row r="2" ht="23.1" customHeight="1" spans="1:8">
      <c r="A2" s="65" t="s">
        <v>1</v>
      </c>
      <c r="B2" s="65" t="s">
        <v>2</v>
      </c>
      <c r="C2" s="65" t="s">
        <v>3</v>
      </c>
      <c r="D2" s="66" t="s">
        <v>4</v>
      </c>
      <c r="E2" s="66" t="s">
        <v>5</v>
      </c>
      <c r="F2" s="65" t="s">
        <v>6</v>
      </c>
      <c r="G2" s="65" t="s">
        <v>7</v>
      </c>
      <c r="H2" s="65" t="s">
        <v>8</v>
      </c>
    </row>
    <row r="3" ht="25.15" customHeight="1" spans="1:8">
      <c r="A3" s="68">
        <v>1</v>
      </c>
      <c r="B3" s="68"/>
      <c r="C3" s="76" t="s">
        <v>9</v>
      </c>
      <c r="D3" s="77" t="s">
        <v>10</v>
      </c>
      <c r="E3" s="77" t="s">
        <v>11</v>
      </c>
      <c r="F3" s="82" t="s">
        <v>12</v>
      </c>
      <c r="G3" s="68">
        <v>2</v>
      </c>
      <c r="H3" s="76" t="s">
        <v>13</v>
      </c>
    </row>
    <row r="4" ht="25.15" customHeight="1" spans="1:8">
      <c r="A4" s="68">
        <v>2</v>
      </c>
      <c r="B4" s="68"/>
      <c r="C4" s="76" t="s">
        <v>9</v>
      </c>
      <c r="D4" s="77" t="s">
        <v>14</v>
      </c>
      <c r="E4" s="77" t="s">
        <v>11</v>
      </c>
      <c r="F4" s="76" t="s">
        <v>15</v>
      </c>
      <c r="G4" s="68">
        <v>2</v>
      </c>
      <c r="H4" s="76" t="s">
        <v>16</v>
      </c>
    </row>
    <row r="5" ht="25.15" customHeight="1" spans="1:8">
      <c r="A5" s="68">
        <v>3</v>
      </c>
      <c r="B5" s="68"/>
      <c r="C5" s="76" t="s">
        <v>9</v>
      </c>
      <c r="D5" s="77" t="s">
        <v>17</v>
      </c>
      <c r="E5" s="77" t="s">
        <v>18</v>
      </c>
      <c r="F5" s="76" t="s">
        <v>19</v>
      </c>
      <c r="G5" s="68">
        <v>2</v>
      </c>
      <c r="H5" s="76" t="s">
        <v>20</v>
      </c>
    </row>
    <row r="6" ht="25.15" customHeight="1" spans="1:8">
      <c r="A6" s="68">
        <v>4</v>
      </c>
      <c r="B6" s="68"/>
      <c r="C6" s="76" t="s">
        <v>9</v>
      </c>
      <c r="D6" s="77" t="s">
        <v>21</v>
      </c>
      <c r="E6" s="77" t="s">
        <v>18</v>
      </c>
      <c r="F6" s="76" t="s">
        <v>22</v>
      </c>
      <c r="G6" s="68">
        <v>2</v>
      </c>
      <c r="H6" s="76" t="s">
        <v>23</v>
      </c>
    </row>
    <row r="7" ht="25.15" customHeight="1" spans="1:8">
      <c r="A7" s="68">
        <v>5</v>
      </c>
      <c r="B7" s="68"/>
      <c r="C7" s="76" t="s">
        <v>9</v>
      </c>
      <c r="D7" s="77" t="s">
        <v>24</v>
      </c>
      <c r="E7" s="77" t="s">
        <v>25</v>
      </c>
      <c r="F7" s="76" t="s">
        <v>26</v>
      </c>
      <c r="G7" s="68">
        <v>2</v>
      </c>
      <c r="H7" s="76" t="s">
        <v>27</v>
      </c>
    </row>
    <row r="8" ht="25.15" customHeight="1" spans="1:8">
      <c r="A8" s="68">
        <v>6</v>
      </c>
      <c r="B8" s="68"/>
      <c r="C8" s="76" t="s">
        <v>9</v>
      </c>
      <c r="D8" s="77" t="s">
        <v>28</v>
      </c>
      <c r="E8" s="77" t="s">
        <v>25</v>
      </c>
      <c r="F8" s="76" t="s">
        <v>29</v>
      </c>
      <c r="G8" s="68">
        <v>2</v>
      </c>
      <c r="H8" s="76" t="s">
        <v>30</v>
      </c>
    </row>
    <row r="9" ht="25.15" customHeight="1" spans="1:8">
      <c r="A9" s="68">
        <v>7</v>
      </c>
      <c r="B9" s="68"/>
      <c r="C9" s="76" t="s">
        <v>31</v>
      </c>
      <c r="D9" s="77" t="s">
        <v>32</v>
      </c>
      <c r="E9" s="77" t="s">
        <v>33</v>
      </c>
      <c r="F9" s="76" t="s">
        <v>34</v>
      </c>
      <c r="G9" s="68">
        <v>2</v>
      </c>
      <c r="H9" s="76" t="s">
        <v>35</v>
      </c>
    </row>
    <row r="10" ht="25.15" customHeight="1" spans="1:8">
      <c r="A10" s="68">
        <v>8</v>
      </c>
      <c r="B10" s="68"/>
      <c r="C10" s="76" t="s">
        <v>31</v>
      </c>
      <c r="D10" s="77" t="s">
        <v>36</v>
      </c>
      <c r="E10" s="77" t="s">
        <v>37</v>
      </c>
      <c r="F10" s="76" t="s">
        <v>38</v>
      </c>
      <c r="G10" s="68">
        <v>2</v>
      </c>
      <c r="H10" s="76" t="s">
        <v>39</v>
      </c>
    </row>
    <row r="11" ht="25.15" customHeight="1" spans="1:8">
      <c r="A11" s="68">
        <v>9</v>
      </c>
      <c r="B11" s="68"/>
      <c r="C11" s="76" t="s">
        <v>31</v>
      </c>
      <c r="D11" s="77" t="s">
        <v>40</v>
      </c>
      <c r="E11" s="77" t="s">
        <v>37</v>
      </c>
      <c r="F11" s="76" t="s">
        <v>41</v>
      </c>
      <c r="G11" s="68">
        <v>2</v>
      </c>
      <c r="H11" s="76" t="s">
        <v>42</v>
      </c>
    </row>
    <row r="12" ht="25.15" customHeight="1" spans="1:8">
      <c r="A12" s="68">
        <v>10</v>
      </c>
      <c r="B12" s="68"/>
      <c r="C12" s="76" t="s">
        <v>31</v>
      </c>
      <c r="D12" s="77" t="s">
        <v>43</v>
      </c>
      <c r="E12" s="77" t="s">
        <v>44</v>
      </c>
      <c r="F12" s="76" t="s">
        <v>45</v>
      </c>
      <c r="G12" s="68">
        <v>2</v>
      </c>
      <c r="H12" s="76" t="s">
        <v>46</v>
      </c>
    </row>
    <row r="13" ht="25.15" customHeight="1" spans="1:8">
      <c r="A13" s="68">
        <v>11</v>
      </c>
      <c r="B13" s="68"/>
      <c r="C13" s="76" t="s">
        <v>47</v>
      </c>
      <c r="D13" s="77" t="s">
        <v>48</v>
      </c>
      <c r="E13" s="77" t="s">
        <v>49</v>
      </c>
      <c r="F13" s="76" t="s">
        <v>50</v>
      </c>
      <c r="G13" s="68">
        <v>2</v>
      </c>
      <c r="H13" s="76" t="s">
        <v>51</v>
      </c>
    </row>
    <row r="14" ht="25.15" customHeight="1" spans="1:8">
      <c r="A14" s="68">
        <v>12</v>
      </c>
      <c r="B14" s="68"/>
      <c r="C14" s="76" t="s">
        <v>47</v>
      </c>
      <c r="D14" s="77" t="s">
        <v>52</v>
      </c>
      <c r="E14" s="77" t="s">
        <v>53</v>
      </c>
      <c r="F14" s="76" t="s">
        <v>54</v>
      </c>
      <c r="G14" s="68">
        <v>2</v>
      </c>
      <c r="H14" s="76" t="s">
        <v>55</v>
      </c>
    </row>
    <row r="15" ht="25.15" customHeight="1" spans="1:8">
      <c r="A15" s="68">
        <v>13</v>
      </c>
      <c r="B15" s="68"/>
      <c r="C15" s="76" t="s">
        <v>47</v>
      </c>
      <c r="D15" s="77" t="s">
        <v>56</v>
      </c>
      <c r="E15" s="77" t="s">
        <v>57</v>
      </c>
      <c r="F15" s="76" t="s">
        <v>58</v>
      </c>
      <c r="G15" s="68">
        <v>2</v>
      </c>
      <c r="H15" s="76" t="s">
        <v>51</v>
      </c>
    </row>
    <row r="16" ht="25.35" customHeight="1" spans="1:8">
      <c r="A16" s="68">
        <v>14</v>
      </c>
      <c r="B16" s="68"/>
      <c r="C16" s="76" t="s">
        <v>47</v>
      </c>
      <c r="D16" s="77" t="s">
        <v>59</v>
      </c>
      <c r="E16" s="77" t="s">
        <v>60</v>
      </c>
      <c r="F16" s="76" t="s">
        <v>61</v>
      </c>
      <c r="G16" s="68">
        <v>2</v>
      </c>
      <c r="H16" s="76" t="s">
        <v>62</v>
      </c>
    </row>
    <row r="17" ht="25.35" customHeight="1" spans="1:8">
      <c r="A17" s="68">
        <v>15</v>
      </c>
      <c r="B17" s="68"/>
      <c r="C17" s="76" t="s">
        <v>47</v>
      </c>
      <c r="D17" s="77" t="s">
        <v>63</v>
      </c>
      <c r="E17" s="77" t="s">
        <v>63</v>
      </c>
      <c r="F17" s="76" t="s">
        <v>64</v>
      </c>
      <c r="G17" s="68">
        <v>2</v>
      </c>
      <c r="H17" s="76" t="s">
        <v>65</v>
      </c>
    </row>
    <row r="18" ht="25.35" customHeight="1" spans="1:8">
      <c r="A18" s="68">
        <v>16</v>
      </c>
      <c r="B18" s="68"/>
      <c r="C18" s="76" t="s">
        <v>47</v>
      </c>
      <c r="D18" s="77" t="s">
        <v>66</v>
      </c>
      <c r="E18" s="77" t="s">
        <v>53</v>
      </c>
      <c r="F18" s="76" t="s">
        <v>67</v>
      </c>
      <c r="G18" s="68">
        <v>2</v>
      </c>
      <c r="H18" s="76" t="s">
        <v>55</v>
      </c>
    </row>
    <row r="19" ht="25.35" customHeight="1" spans="1:8">
      <c r="A19" s="68">
        <v>17</v>
      </c>
      <c r="B19" s="68"/>
      <c r="C19" s="76" t="s">
        <v>47</v>
      </c>
      <c r="D19" s="77" t="s">
        <v>68</v>
      </c>
      <c r="E19" s="77" t="s">
        <v>69</v>
      </c>
      <c r="F19" s="76" t="s">
        <v>70</v>
      </c>
      <c r="G19" s="68">
        <v>2</v>
      </c>
      <c r="H19" s="76" t="s">
        <v>71</v>
      </c>
    </row>
    <row r="20" ht="25.35" customHeight="1" spans="1:8">
      <c r="A20" s="68">
        <v>18</v>
      </c>
      <c r="B20" s="68"/>
      <c r="C20" s="76" t="s">
        <v>47</v>
      </c>
      <c r="D20" s="77" t="s">
        <v>72</v>
      </c>
      <c r="E20" s="77" t="s">
        <v>72</v>
      </c>
      <c r="F20" s="76" t="s">
        <v>73</v>
      </c>
      <c r="G20" s="68">
        <v>2</v>
      </c>
      <c r="H20" s="76" t="s">
        <v>74</v>
      </c>
    </row>
    <row r="21" ht="25.35" customHeight="1" spans="1:8">
      <c r="A21" s="68">
        <v>19</v>
      </c>
      <c r="B21" s="68"/>
      <c r="C21" s="76" t="s">
        <v>75</v>
      </c>
      <c r="D21" s="77" t="s">
        <v>76</v>
      </c>
      <c r="E21" s="77" t="s">
        <v>77</v>
      </c>
      <c r="F21" s="76" t="s">
        <v>78</v>
      </c>
      <c r="G21" s="68">
        <v>2</v>
      </c>
      <c r="H21" s="76" t="s">
        <v>79</v>
      </c>
    </row>
    <row r="22" ht="25.35" customHeight="1" spans="1:8">
      <c r="A22" s="68">
        <v>20</v>
      </c>
      <c r="B22" s="68"/>
      <c r="C22" s="76" t="s">
        <v>75</v>
      </c>
      <c r="D22" s="77" t="s">
        <v>80</v>
      </c>
      <c r="E22" s="77" t="s">
        <v>81</v>
      </c>
      <c r="F22" s="76" t="s">
        <v>82</v>
      </c>
      <c r="G22" s="68">
        <v>2</v>
      </c>
      <c r="H22" s="76" t="s">
        <v>83</v>
      </c>
    </row>
    <row r="23" ht="25.35" customHeight="1" spans="1:8">
      <c r="A23" s="68">
        <v>21</v>
      </c>
      <c r="B23" s="68"/>
      <c r="C23" s="76" t="s">
        <v>84</v>
      </c>
      <c r="D23" s="77" t="s">
        <v>85</v>
      </c>
      <c r="E23" s="77" t="s">
        <v>86</v>
      </c>
      <c r="F23" s="76" t="s">
        <v>87</v>
      </c>
      <c r="G23" s="68">
        <v>2</v>
      </c>
      <c r="H23" s="76" t="s">
        <v>88</v>
      </c>
    </row>
    <row r="24" ht="25.35" customHeight="1" spans="1:8">
      <c r="A24" s="68">
        <v>22</v>
      </c>
      <c r="B24" s="68"/>
      <c r="C24" s="76" t="s">
        <v>84</v>
      </c>
      <c r="D24" s="77" t="s">
        <v>89</v>
      </c>
      <c r="E24" s="77" t="s">
        <v>90</v>
      </c>
      <c r="F24" s="76" t="s">
        <v>91</v>
      </c>
      <c r="G24" s="68">
        <v>2</v>
      </c>
      <c r="H24" s="76" t="s">
        <v>92</v>
      </c>
    </row>
    <row r="25" ht="25.35" customHeight="1" spans="1:8">
      <c r="A25" s="68">
        <v>23</v>
      </c>
      <c r="B25" s="68"/>
      <c r="C25" s="76" t="s">
        <v>84</v>
      </c>
      <c r="D25" s="77" t="s">
        <v>93</v>
      </c>
      <c r="E25" s="77" t="s">
        <v>94</v>
      </c>
      <c r="F25" s="76" t="s">
        <v>95</v>
      </c>
      <c r="G25" s="68">
        <v>2</v>
      </c>
      <c r="H25" s="76" t="s">
        <v>96</v>
      </c>
    </row>
    <row r="26" ht="25.35" customHeight="1" spans="1:8">
      <c r="A26" s="68">
        <v>24</v>
      </c>
      <c r="B26" s="68"/>
      <c r="C26" s="76" t="s">
        <v>84</v>
      </c>
      <c r="D26" s="77" t="s">
        <v>97</v>
      </c>
      <c r="E26" s="77" t="s">
        <v>98</v>
      </c>
      <c r="F26" s="76" t="s">
        <v>99</v>
      </c>
      <c r="G26" s="68">
        <v>2</v>
      </c>
      <c r="H26" s="76" t="s">
        <v>100</v>
      </c>
    </row>
    <row r="27" ht="25.35" customHeight="1" spans="1:8">
      <c r="A27" s="68">
        <v>25</v>
      </c>
      <c r="B27" s="68"/>
      <c r="C27" s="76" t="s">
        <v>84</v>
      </c>
      <c r="D27" s="77" t="s">
        <v>101</v>
      </c>
      <c r="E27" s="77" t="s">
        <v>86</v>
      </c>
      <c r="F27" s="76" t="s">
        <v>102</v>
      </c>
      <c r="G27" s="68">
        <v>2</v>
      </c>
      <c r="H27" s="76" t="s">
        <v>88</v>
      </c>
    </row>
    <row r="28" ht="25.35" customHeight="1" spans="1:8">
      <c r="A28" s="68">
        <v>26</v>
      </c>
      <c r="B28" s="68"/>
      <c r="C28" s="76" t="s">
        <v>103</v>
      </c>
      <c r="D28" s="77" t="s">
        <v>104</v>
      </c>
      <c r="E28" s="77" t="s">
        <v>105</v>
      </c>
      <c r="F28" s="76" t="s">
        <v>106</v>
      </c>
      <c r="G28" s="68">
        <v>2</v>
      </c>
      <c r="H28" s="76" t="s">
        <v>107</v>
      </c>
    </row>
    <row r="29" ht="25.35" customHeight="1" spans="1:8">
      <c r="A29" s="68">
        <v>27</v>
      </c>
      <c r="B29" s="68"/>
      <c r="C29" s="76" t="s">
        <v>103</v>
      </c>
      <c r="D29" s="77" t="s">
        <v>108</v>
      </c>
      <c r="E29" s="77" t="s">
        <v>109</v>
      </c>
      <c r="F29" s="76" t="s">
        <v>110</v>
      </c>
      <c r="G29" s="68">
        <v>2</v>
      </c>
      <c r="H29" s="76" t="s">
        <v>111</v>
      </c>
    </row>
    <row r="30" ht="25.35" customHeight="1" spans="1:8">
      <c r="A30" s="68">
        <v>28</v>
      </c>
      <c r="B30" s="68"/>
      <c r="C30" s="76" t="s">
        <v>112</v>
      </c>
      <c r="D30" s="77" t="s">
        <v>113</v>
      </c>
      <c r="E30" s="77" t="s">
        <v>114</v>
      </c>
      <c r="F30" s="76" t="s">
        <v>115</v>
      </c>
      <c r="G30" s="68">
        <v>2</v>
      </c>
      <c r="H30" s="76" t="s">
        <v>116</v>
      </c>
    </row>
    <row r="31" ht="25.35" customHeight="1" spans="1:8">
      <c r="A31" s="68">
        <v>29</v>
      </c>
      <c r="B31" s="68"/>
      <c r="C31" s="76" t="s">
        <v>112</v>
      </c>
      <c r="D31" s="77" t="s">
        <v>117</v>
      </c>
      <c r="E31" s="77" t="s">
        <v>114</v>
      </c>
      <c r="F31" s="76" t="s">
        <v>118</v>
      </c>
      <c r="G31" s="68">
        <v>2</v>
      </c>
      <c r="H31" s="76" t="s">
        <v>116</v>
      </c>
    </row>
    <row r="32" ht="25.35" customHeight="1" spans="1:8">
      <c r="A32" s="68">
        <v>30</v>
      </c>
      <c r="B32" s="68"/>
      <c r="C32" s="76" t="s">
        <v>112</v>
      </c>
      <c r="D32" s="77" t="s">
        <v>119</v>
      </c>
      <c r="E32" s="77" t="s">
        <v>120</v>
      </c>
      <c r="F32" s="76" t="s">
        <v>121</v>
      </c>
      <c r="G32" s="68">
        <v>2</v>
      </c>
      <c r="H32" s="76" t="s">
        <v>122</v>
      </c>
    </row>
    <row r="33" ht="25.35" customHeight="1" spans="1:8">
      <c r="A33" s="68">
        <v>31</v>
      </c>
      <c r="B33" s="68"/>
      <c r="C33" s="76" t="s">
        <v>112</v>
      </c>
      <c r="D33" s="77" t="s">
        <v>123</v>
      </c>
      <c r="E33" s="77" t="s">
        <v>124</v>
      </c>
      <c r="F33" s="76" t="s">
        <v>125</v>
      </c>
      <c r="G33" s="68">
        <v>2</v>
      </c>
      <c r="H33" s="76" t="s">
        <v>126</v>
      </c>
    </row>
    <row r="34" ht="25.35" customHeight="1" spans="1:8">
      <c r="A34" s="68">
        <v>32</v>
      </c>
      <c r="B34" s="68"/>
      <c r="C34" s="76" t="s">
        <v>127</v>
      </c>
      <c r="D34" s="77" t="s">
        <v>128</v>
      </c>
      <c r="E34" s="77" t="s">
        <v>129</v>
      </c>
      <c r="F34" s="76" t="s">
        <v>130</v>
      </c>
      <c r="G34" s="68">
        <v>2</v>
      </c>
      <c r="H34" s="76" t="s">
        <v>131</v>
      </c>
    </row>
    <row r="35" ht="25.35" customHeight="1" spans="1:8">
      <c r="A35" s="68">
        <v>33</v>
      </c>
      <c r="B35" s="68"/>
      <c r="C35" s="76" t="s">
        <v>127</v>
      </c>
      <c r="D35" s="77" t="s">
        <v>132</v>
      </c>
      <c r="E35" s="77" t="s">
        <v>133</v>
      </c>
      <c r="F35" s="76" t="s">
        <v>134</v>
      </c>
      <c r="G35" s="68">
        <v>2</v>
      </c>
      <c r="H35" s="76" t="s">
        <v>135</v>
      </c>
    </row>
    <row r="36" ht="25.35" customHeight="1" spans="1:8">
      <c r="A36" s="68">
        <v>34</v>
      </c>
      <c r="B36" s="68"/>
      <c r="C36" s="76" t="s">
        <v>127</v>
      </c>
      <c r="D36" s="77" t="s">
        <v>136</v>
      </c>
      <c r="E36" s="77" t="s">
        <v>137</v>
      </c>
      <c r="F36" s="76" t="s">
        <v>138</v>
      </c>
      <c r="G36" s="68">
        <v>2</v>
      </c>
      <c r="H36" s="76" t="s">
        <v>139</v>
      </c>
    </row>
    <row r="37" ht="25.35" customHeight="1" spans="1:8">
      <c r="A37" s="68">
        <v>35</v>
      </c>
      <c r="B37" s="68"/>
      <c r="C37" s="76" t="s">
        <v>140</v>
      </c>
      <c r="D37" s="77" t="s">
        <v>141</v>
      </c>
      <c r="E37" s="77" t="s">
        <v>142</v>
      </c>
      <c r="F37" s="76" t="s">
        <v>143</v>
      </c>
      <c r="G37" s="68">
        <v>2</v>
      </c>
      <c r="H37" s="76" t="s">
        <v>144</v>
      </c>
    </row>
    <row r="38" ht="25.35" customHeight="1" spans="1:8">
      <c r="A38" s="68">
        <v>36</v>
      </c>
      <c r="B38" s="68"/>
      <c r="C38" s="76" t="s">
        <v>140</v>
      </c>
      <c r="D38" s="77" t="s">
        <v>145</v>
      </c>
      <c r="E38" s="77" t="s">
        <v>146</v>
      </c>
      <c r="F38" s="76" t="s">
        <v>147</v>
      </c>
      <c r="G38" s="68">
        <v>2</v>
      </c>
      <c r="H38" s="76" t="s">
        <v>148</v>
      </c>
    </row>
    <row r="39" ht="25.35" customHeight="1" spans="1:8">
      <c r="A39" s="68">
        <v>37</v>
      </c>
      <c r="B39" s="68"/>
      <c r="C39" s="76" t="s">
        <v>140</v>
      </c>
      <c r="D39" s="77" t="s">
        <v>149</v>
      </c>
      <c r="E39" s="77" t="s">
        <v>150</v>
      </c>
      <c r="F39" s="76" t="s">
        <v>151</v>
      </c>
      <c r="G39" s="68">
        <v>2</v>
      </c>
      <c r="H39" s="76" t="s">
        <v>148</v>
      </c>
    </row>
    <row r="40" ht="25.35" customHeight="1" spans="1:8">
      <c r="A40" s="68">
        <v>38</v>
      </c>
      <c r="B40" s="68"/>
      <c r="C40" s="76" t="s">
        <v>140</v>
      </c>
      <c r="D40" s="77" t="s">
        <v>152</v>
      </c>
      <c r="E40" s="77" t="s">
        <v>153</v>
      </c>
      <c r="F40" s="76" t="s">
        <v>154</v>
      </c>
      <c r="G40" s="68">
        <v>2</v>
      </c>
      <c r="H40" s="76" t="s">
        <v>148</v>
      </c>
    </row>
    <row r="41" ht="25.35" customHeight="1" spans="1:8">
      <c r="A41" s="68">
        <v>39</v>
      </c>
      <c r="B41" s="68"/>
      <c r="C41" s="76" t="s">
        <v>155</v>
      </c>
      <c r="D41" s="77" t="s">
        <v>156</v>
      </c>
      <c r="E41" s="77" t="s">
        <v>157</v>
      </c>
      <c r="F41" s="76" t="s">
        <v>158</v>
      </c>
      <c r="G41" s="68">
        <v>2</v>
      </c>
      <c r="H41" s="76" t="s">
        <v>159</v>
      </c>
    </row>
    <row r="42" ht="25.35" customHeight="1" spans="1:8">
      <c r="A42" s="68">
        <v>40</v>
      </c>
      <c r="B42" s="68"/>
      <c r="C42" s="76" t="s">
        <v>155</v>
      </c>
      <c r="D42" s="77" t="s">
        <v>160</v>
      </c>
      <c r="E42" s="77" t="s">
        <v>161</v>
      </c>
      <c r="F42" s="76" t="s">
        <v>162</v>
      </c>
      <c r="G42" s="68">
        <v>2</v>
      </c>
      <c r="H42" s="76" t="s">
        <v>163</v>
      </c>
    </row>
    <row r="43" ht="25.35" customHeight="1" spans="1:8">
      <c r="A43" s="68">
        <v>41</v>
      </c>
      <c r="B43" s="68"/>
      <c r="C43" s="76" t="s">
        <v>164</v>
      </c>
      <c r="D43" s="77" t="s">
        <v>165</v>
      </c>
      <c r="E43" s="77" t="s">
        <v>166</v>
      </c>
      <c r="F43" s="76" t="s">
        <v>167</v>
      </c>
      <c r="G43" s="68">
        <v>2</v>
      </c>
      <c r="H43" s="76" t="s">
        <v>168</v>
      </c>
    </row>
    <row r="44" ht="25.35" customHeight="1" spans="1:8">
      <c r="A44" s="68">
        <v>42</v>
      </c>
      <c r="B44" s="68"/>
      <c r="C44" s="76" t="s">
        <v>164</v>
      </c>
      <c r="D44" s="77" t="s">
        <v>169</v>
      </c>
      <c r="E44" s="77" t="s">
        <v>170</v>
      </c>
      <c r="F44" s="76" t="s">
        <v>171</v>
      </c>
      <c r="G44" s="68">
        <v>2</v>
      </c>
      <c r="H44" s="76" t="s">
        <v>172</v>
      </c>
    </row>
    <row r="45" ht="25.35" customHeight="1" spans="1:8">
      <c r="A45" s="68">
        <v>43</v>
      </c>
      <c r="B45" s="68"/>
      <c r="C45" s="76" t="s">
        <v>164</v>
      </c>
      <c r="D45" s="77" t="s">
        <v>173</v>
      </c>
      <c r="E45" s="77" t="s">
        <v>174</v>
      </c>
      <c r="F45" s="76" t="s">
        <v>175</v>
      </c>
      <c r="G45" s="68">
        <v>2</v>
      </c>
      <c r="H45" s="76" t="s">
        <v>176</v>
      </c>
    </row>
    <row r="46" ht="25.35" customHeight="1" spans="1:8">
      <c r="A46" s="68">
        <v>44</v>
      </c>
      <c r="B46" s="68"/>
      <c r="C46" s="76" t="s">
        <v>177</v>
      </c>
      <c r="D46" s="77" t="s">
        <v>178</v>
      </c>
      <c r="E46" s="77" t="s">
        <v>179</v>
      </c>
      <c r="F46" s="76" t="s">
        <v>180</v>
      </c>
      <c r="G46" s="68">
        <v>2</v>
      </c>
      <c r="H46" s="76" t="s">
        <v>181</v>
      </c>
    </row>
    <row r="47" ht="25.35" customHeight="1" spans="1:8">
      <c r="A47" s="68">
        <v>45</v>
      </c>
      <c r="B47" s="68"/>
      <c r="C47" s="76" t="s">
        <v>177</v>
      </c>
      <c r="D47" s="77" t="s">
        <v>182</v>
      </c>
      <c r="E47" s="77" t="s">
        <v>179</v>
      </c>
      <c r="F47" s="76" t="s">
        <v>183</v>
      </c>
      <c r="G47" s="68">
        <v>2</v>
      </c>
      <c r="H47" s="76" t="s">
        <v>184</v>
      </c>
    </row>
    <row r="48" ht="25.35" customHeight="1" spans="1:8">
      <c r="A48" s="68">
        <v>46</v>
      </c>
      <c r="B48" s="68"/>
      <c r="C48" s="76" t="s">
        <v>177</v>
      </c>
      <c r="D48" s="77" t="s">
        <v>185</v>
      </c>
      <c r="E48" s="77" t="s">
        <v>186</v>
      </c>
      <c r="F48" s="76" t="s">
        <v>187</v>
      </c>
      <c r="G48" s="68">
        <v>2</v>
      </c>
      <c r="H48" s="76" t="s">
        <v>188</v>
      </c>
    </row>
    <row r="49" ht="25.35" customHeight="1" spans="1:8">
      <c r="A49" s="68">
        <v>47</v>
      </c>
      <c r="B49" s="68"/>
      <c r="C49" s="76" t="s">
        <v>189</v>
      </c>
      <c r="D49" s="77" t="s">
        <v>190</v>
      </c>
      <c r="E49" s="77" t="s">
        <v>191</v>
      </c>
      <c r="F49" s="76" t="s">
        <v>192</v>
      </c>
      <c r="G49" s="68">
        <v>2</v>
      </c>
      <c r="H49" s="76" t="s">
        <v>193</v>
      </c>
    </row>
    <row r="50" ht="25.35" customHeight="1" spans="1:8">
      <c r="A50" s="68">
        <v>48</v>
      </c>
      <c r="B50" s="68"/>
      <c r="C50" s="76" t="s">
        <v>189</v>
      </c>
      <c r="D50" s="77" t="s">
        <v>194</v>
      </c>
      <c r="E50" s="77" t="s">
        <v>194</v>
      </c>
      <c r="F50" s="76" t="s">
        <v>195</v>
      </c>
      <c r="G50" s="68">
        <v>2</v>
      </c>
      <c r="H50" s="76" t="s">
        <v>196</v>
      </c>
    </row>
    <row r="51" ht="25.35" customHeight="1" spans="1:8">
      <c r="A51" s="68">
        <v>49</v>
      </c>
      <c r="B51" s="68"/>
      <c r="C51" s="76" t="s">
        <v>197</v>
      </c>
      <c r="D51" s="77" t="s">
        <v>198</v>
      </c>
      <c r="E51" s="77" t="s">
        <v>199</v>
      </c>
      <c r="F51" s="76" t="s">
        <v>200</v>
      </c>
      <c r="G51" s="68">
        <v>2</v>
      </c>
      <c r="H51" s="76" t="s">
        <v>201</v>
      </c>
    </row>
    <row r="52" ht="25.35" customHeight="1" spans="1:8">
      <c r="A52" s="68">
        <v>50</v>
      </c>
      <c r="B52" s="68"/>
      <c r="C52" s="76" t="s">
        <v>197</v>
      </c>
      <c r="D52" s="77" t="s">
        <v>202</v>
      </c>
      <c r="E52" s="77" t="s">
        <v>203</v>
      </c>
      <c r="F52" s="76" t="s">
        <v>204</v>
      </c>
      <c r="G52" s="68">
        <v>2</v>
      </c>
      <c r="H52" s="76" t="s">
        <v>205</v>
      </c>
    </row>
  </sheetData>
  <mergeCells count="1">
    <mergeCell ref="A1:H1"/>
  </mergeCells>
  <pageMargins left="0.708333333333333" right="0.472222222222222" top="0.747916666666667" bottom="0.629861111111111" header="0.5" footer="0.5"/>
  <pageSetup paperSize="9" scale="12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H54"/>
  <sheetViews>
    <sheetView tabSelected="1" workbookViewId="0">
      <selection activeCell="L8" sqref="L8"/>
    </sheetView>
  </sheetViews>
  <sheetFormatPr defaultColWidth="9.13333333333333" defaultRowHeight="12.75" outlineLevelCol="7"/>
  <cols>
    <col min="1" max="1" width="7.13333333333333" customWidth="1"/>
    <col min="2" max="2" width="7.26666666666667" style="79" customWidth="1"/>
    <col min="3" max="3" width="38.8666666666667" style="80" customWidth="1"/>
    <col min="4" max="4" width="16.2666666666667" style="79" customWidth="1"/>
    <col min="5" max="5" width="13.7333333333333" style="79" customWidth="1"/>
  </cols>
  <sheetData>
    <row r="1" ht="39" customHeight="1" spans="1:8">
      <c r="A1" s="64" t="s">
        <v>407</v>
      </c>
      <c r="B1" s="64"/>
      <c r="C1" s="64"/>
      <c r="D1" s="64"/>
      <c r="E1" s="64"/>
      <c r="F1" s="64"/>
      <c r="G1" s="64"/>
      <c r="H1" s="64"/>
    </row>
    <row r="2" ht="23.1" customHeight="1" spans="1:8">
      <c r="A2" s="65" t="s">
        <v>1</v>
      </c>
      <c r="B2" s="65" t="s">
        <v>3</v>
      </c>
      <c r="C2" s="66" t="s">
        <v>361</v>
      </c>
      <c r="D2" s="65" t="s">
        <v>6</v>
      </c>
      <c r="E2" s="65" t="s">
        <v>8</v>
      </c>
      <c r="F2" s="65" t="s">
        <v>366</v>
      </c>
      <c r="G2" s="65" t="s">
        <v>408</v>
      </c>
      <c r="H2" s="67" t="s">
        <v>409</v>
      </c>
    </row>
    <row r="3" ht="25.15" customHeight="1" spans="1:8">
      <c r="A3" s="68">
        <v>1</v>
      </c>
      <c r="B3" s="76" t="s">
        <v>84</v>
      </c>
      <c r="C3" s="77" t="s">
        <v>97</v>
      </c>
      <c r="D3" s="76" t="s">
        <v>99</v>
      </c>
      <c r="E3" s="76" t="s">
        <v>100</v>
      </c>
      <c r="F3" s="68">
        <v>1</v>
      </c>
      <c r="G3" s="74" t="s">
        <v>410</v>
      </c>
      <c r="H3" s="72" t="s">
        <v>411</v>
      </c>
    </row>
    <row r="4" ht="25.15" customHeight="1" spans="1:8">
      <c r="A4" s="68">
        <v>2</v>
      </c>
      <c r="B4" s="76" t="s">
        <v>47</v>
      </c>
      <c r="C4" s="77" t="s">
        <v>59</v>
      </c>
      <c r="D4" s="76" t="s">
        <v>61</v>
      </c>
      <c r="E4" s="76" t="s">
        <v>62</v>
      </c>
      <c r="F4" s="68">
        <v>2</v>
      </c>
      <c r="G4" s="74" t="s">
        <v>410</v>
      </c>
      <c r="H4" s="72" t="s">
        <v>412</v>
      </c>
    </row>
    <row r="5" ht="25.15" customHeight="1" spans="1:8">
      <c r="A5" s="68">
        <v>3</v>
      </c>
      <c r="B5" s="76" t="s">
        <v>177</v>
      </c>
      <c r="C5" s="77" t="s">
        <v>178</v>
      </c>
      <c r="D5" s="76" t="s">
        <v>180</v>
      </c>
      <c r="E5" s="76" t="s">
        <v>181</v>
      </c>
      <c r="F5" s="68">
        <v>3</v>
      </c>
      <c r="G5" s="74" t="s">
        <v>410</v>
      </c>
      <c r="H5" s="72" t="s">
        <v>413</v>
      </c>
    </row>
    <row r="6" ht="25.15" customHeight="1" spans="1:8">
      <c r="A6" s="68">
        <v>4</v>
      </c>
      <c r="B6" s="76" t="s">
        <v>47</v>
      </c>
      <c r="C6" s="77" t="s">
        <v>56</v>
      </c>
      <c r="D6" s="76" t="s">
        <v>58</v>
      </c>
      <c r="E6" s="76" t="s">
        <v>51</v>
      </c>
      <c r="F6" s="68">
        <v>4</v>
      </c>
      <c r="G6" s="74" t="s">
        <v>410</v>
      </c>
      <c r="H6" s="73"/>
    </row>
    <row r="7" ht="25.15" customHeight="1" spans="1:8">
      <c r="A7" s="68">
        <v>5</v>
      </c>
      <c r="B7" s="76" t="s">
        <v>31</v>
      </c>
      <c r="C7" s="77" t="s">
        <v>32</v>
      </c>
      <c r="D7" s="76" t="s">
        <v>34</v>
      </c>
      <c r="E7" s="76" t="s">
        <v>35</v>
      </c>
      <c r="F7" s="81"/>
      <c r="G7" s="74" t="s">
        <v>410</v>
      </c>
      <c r="H7" s="73"/>
    </row>
    <row r="8" ht="25.15" customHeight="1" spans="1:8">
      <c r="A8" s="68">
        <v>6</v>
      </c>
      <c r="B8" s="76" t="s">
        <v>47</v>
      </c>
      <c r="C8" s="77" t="s">
        <v>63</v>
      </c>
      <c r="D8" s="76" t="s">
        <v>64</v>
      </c>
      <c r="E8" s="76" t="s">
        <v>65</v>
      </c>
      <c r="F8" s="81"/>
      <c r="G8" s="74" t="s">
        <v>410</v>
      </c>
      <c r="H8" s="73"/>
    </row>
    <row r="9" ht="25.15" customHeight="1" spans="1:8">
      <c r="A9" s="68">
        <v>7</v>
      </c>
      <c r="B9" s="76" t="s">
        <v>177</v>
      </c>
      <c r="C9" s="77" t="s">
        <v>182</v>
      </c>
      <c r="D9" s="76" t="s">
        <v>183</v>
      </c>
      <c r="E9" s="76" t="s">
        <v>184</v>
      </c>
      <c r="F9" s="81"/>
      <c r="G9" s="74" t="s">
        <v>410</v>
      </c>
      <c r="H9" s="73"/>
    </row>
    <row r="10" ht="25.15" customHeight="1" spans="1:8">
      <c r="A10" s="68">
        <v>8</v>
      </c>
      <c r="B10" s="76" t="s">
        <v>112</v>
      </c>
      <c r="C10" s="77" t="s">
        <v>119</v>
      </c>
      <c r="D10" s="76" t="s">
        <v>121</v>
      </c>
      <c r="E10" s="76" t="s">
        <v>122</v>
      </c>
      <c r="F10" s="81"/>
      <c r="G10" s="74" t="s">
        <v>410</v>
      </c>
      <c r="H10" s="73"/>
    </row>
    <row r="11" ht="25.15" customHeight="1" spans="1:8">
      <c r="A11" s="68">
        <v>9</v>
      </c>
      <c r="B11" s="76" t="s">
        <v>31</v>
      </c>
      <c r="C11" s="77" t="s">
        <v>43</v>
      </c>
      <c r="D11" s="76" t="s">
        <v>45</v>
      </c>
      <c r="E11" s="76" t="s">
        <v>46</v>
      </c>
      <c r="F11" s="68"/>
      <c r="G11" s="74" t="s">
        <v>414</v>
      </c>
      <c r="H11" s="73"/>
    </row>
    <row r="12" ht="25.15" customHeight="1" spans="1:8">
      <c r="A12" s="68">
        <v>10</v>
      </c>
      <c r="B12" s="76" t="s">
        <v>164</v>
      </c>
      <c r="C12" s="77" t="s">
        <v>169</v>
      </c>
      <c r="D12" s="76" t="s">
        <v>171</v>
      </c>
      <c r="E12" s="76" t="s">
        <v>172</v>
      </c>
      <c r="F12" s="68"/>
      <c r="G12" s="74" t="s">
        <v>414</v>
      </c>
      <c r="H12" s="73"/>
    </row>
    <row r="13" ht="25.15" customHeight="1" spans="1:8">
      <c r="A13" s="68">
        <v>11</v>
      </c>
      <c r="B13" s="76" t="s">
        <v>197</v>
      </c>
      <c r="C13" s="77" t="s">
        <v>202</v>
      </c>
      <c r="D13" s="76" t="s">
        <v>204</v>
      </c>
      <c r="E13" s="76" t="s">
        <v>205</v>
      </c>
      <c r="F13" s="68"/>
      <c r="G13" s="74" t="s">
        <v>414</v>
      </c>
      <c r="H13" s="73"/>
    </row>
    <row r="14" ht="25.15" customHeight="1" spans="1:8">
      <c r="A14" s="68">
        <v>12</v>
      </c>
      <c r="B14" s="76" t="s">
        <v>47</v>
      </c>
      <c r="C14" s="77" t="s">
        <v>52</v>
      </c>
      <c r="D14" s="76" t="s">
        <v>54</v>
      </c>
      <c r="E14" s="76" t="s">
        <v>55</v>
      </c>
      <c r="F14" s="68"/>
      <c r="G14" s="74" t="s">
        <v>414</v>
      </c>
      <c r="H14" s="73"/>
    </row>
    <row r="15" ht="25.25" customHeight="1" spans="1:8">
      <c r="A15" s="68">
        <v>13</v>
      </c>
      <c r="B15" s="76" t="s">
        <v>127</v>
      </c>
      <c r="C15" s="77" t="s">
        <v>132</v>
      </c>
      <c r="D15" s="76" t="s">
        <v>134</v>
      </c>
      <c r="E15" s="76" t="s">
        <v>135</v>
      </c>
      <c r="F15" s="68"/>
      <c r="G15" s="74" t="s">
        <v>414</v>
      </c>
      <c r="H15" s="73"/>
    </row>
    <row r="16" ht="25.25" customHeight="1" spans="1:8">
      <c r="A16" s="68">
        <v>14</v>
      </c>
      <c r="B16" s="76" t="s">
        <v>47</v>
      </c>
      <c r="C16" s="77" t="s">
        <v>68</v>
      </c>
      <c r="D16" s="76" t="s">
        <v>70</v>
      </c>
      <c r="E16" s="76" t="s">
        <v>71</v>
      </c>
      <c r="F16" s="68"/>
      <c r="G16" s="74" t="s">
        <v>414</v>
      </c>
      <c r="H16" s="73"/>
    </row>
    <row r="17" ht="25.25" customHeight="1" spans="1:8">
      <c r="A17" s="68">
        <v>15</v>
      </c>
      <c r="B17" s="76" t="s">
        <v>84</v>
      </c>
      <c r="C17" s="77" t="s">
        <v>93</v>
      </c>
      <c r="D17" s="76" t="s">
        <v>95</v>
      </c>
      <c r="E17" s="76" t="s">
        <v>96</v>
      </c>
      <c r="F17" s="68"/>
      <c r="G17" s="74" t="s">
        <v>414</v>
      </c>
      <c r="H17" s="73"/>
    </row>
    <row r="18" ht="25.25" customHeight="1" spans="1:8">
      <c r="A18" s="68">
        <v>16</v>
      </c>
      <c r="B18" s="76" t="s">
        <v>112</v>
      </c>
      <c r="C18" s="77" t="s">
        <v>117</v>
      </c>
      <c r="D18" s="76" t="s">
        <v>118</v>
      </c>
      <c r="E18" s="76" t="s">
        <v>116</v>
      </c>
      <c r="F18" s="68"/>
      <c r="G18" s="74" t="s">
        <v>414</v>
      </c>
      <c r="H18" s="73"/>
    </row>
    <row r="19" ht="25.25" customHeight="1" spans="1:8">
      <c r="A19" s="68">
        <v>17</v>
      </c>
      <c r="B19" s="76" t="s">
        <v>84</v>
      </c>
      <c r="C19" s="77" t="s">
        <v>101</v>
      </c>
      <c r="D19" s="76" t="s">
        <v>102</v>
      </c>
      <c r="E19" s="76" t="s">
        <v>88</v>
      </c>
      <c r="F19" s="68"/>
      <c r="G19" s="74" t="s">
        <v>414</v>
      </c>
      <c r="H19" s="73"/>
    </row>
    <row r="20" ht="25.25" customHeight="1" spans="1:8">
      <c r="A20" s="68">
        <v>18</v>
      </c>
      <c r="B20" s="76" t="s">
        <v>47</v>
      </c>
      <c r="C20" s="77" t="s">
        <v>48</v>
      </c>
      <c r="D20" s="76" t="s">
        <v>50</v>
      </c>
      <c r="E20" s="76" t="s">
        <v>51</v>
      </c>
      <c r="F20" s="68"/>
      <c r="G20" s="74" t="s">
        <v>414</v>
      </c>
      <c r="H20" s="73"/>
    </row>
    <row r="21" ht="25.25" customHeight="1" spans="1:8">
      <c r="A21" s="68">
        <v>19</v>
      </c>
      <c r="B21" s="76" t="s">
        <v>197</v>
      </c>
      <c r="C21" s="77" t="s">
        <v>198</v>
      </c>
      <c r="D21" s="76" t="s">
        <v>200</v>
      </c>
      <c r="E21" s="76" t="s">
        <v>201</v>
      </c>
      <c r="F21" s="68"/>
      <c r="G21" s="74" t="s">
        <v>414</v>
      </c>
      <c r="H21" s="73"/>
    </row>
    <row r="22" ht="25.25" customHeight="1" spans="1:8">
      <c r="A22" s="68">
        <v>20</v>
      </c>
      <c r="B22" s="76" t="s">
        <v>75</v>
      </c>
      <c r="C22" s="77" t="s">
        <v>76</v>
      </c>
      <c r="D22" s="76" t="s">
        <v>78</v>
      </c>
      <c r="E22" s="76" t="s">
        <v>79</v>
      </c>
      <c r="F22" s="68"/>
      <c r="G22" s="74" t="s">
        <v>414</v>
      </c>
      <c r="H22" s="73"/>
    </row>
    <row r="23" ht="25.25" customHeight="1" spans="1:8">
      <c r="A23" s="68">
        <v>21</v>
      </c>
      <c r="B23" s="76" t="s">
        <v>31</v>
      </c>
      <c r="C23" s="77" t="s">
        <v>36</v>
      </c>
      <c r="D23" s="82" t="s">
        <v>38</v>
      </c>
      <c r="E23" s="76" t="s">
        <v>39</v>
      </c>
      <c r="F23" s="68"/>
      <c r="G23" s="74" t="s">
        <v>415</v>
      </c>
      <c r="H23" s="73"/>
    </row>
    <row r="24" ht="25.25" customHeight="1" spans="1:8">
      <c r="A24" s="68">
        <v>22</v>
      </c>
      <c r="B24" s="76" t="s">
        <v>140</v>
      </c>
      <c r="C24" s="77" t="s">
        <v>141</v>
      </c>
      <c r="D24" s="76" t="s">
        <v>143</v>
      </c>
      <c r="E24" s="76" t="s">
        <v>144</v>
      </c>
      <c r="F24" s="68"/>
      <c r="G24" s="74" t="s">
        <v>415</v>
      </c>
      <c r="H24" s="73"/>
    </row>
    <row r="25" ht="25.25" customHeight="1" spans="1:8">
      <c r="A25" s="68">
        <v>23</v>
      </c>
      <c r="B25" s="76" t="s">
        <v>155</v>
      </c>
      <c r="C25" s="77" t="s">
        <v>156</v>
      </c>
      <c r="D25" s="76" t="s">
        <v>158</v>
      </c>
      <c r="E25" s="76" t="s">
        <v>159</v>
      </c>
      <c r="F25" s="68"/>
      <c r="G25" s="74" t="s">
        <v>415</v>
      </c>
      <c r="H25" s="73"/>
    </row>
    <row r="26" ht="25.25" customHeight="1" spans="1:8">
      <c r="A26" s="68">
        <v>24</v>
      </c>
      <c r="B26" s="76" t="s">
        <v>9</v>
      </c>
      <c r="C26" s="77" t="s">
        <v>21</v>
      </c>
      <c r="D26" s="76" t="s">
        <v>22</v>
      </c>
      <c r="E26" s="76" t="s">
        <v>23</v>
      </c>
      <c r="F26" s="68"/>
      <c r="G26" s="74" t="s">
        <v>415</v>
      </c>
      <c r="H26" s="73"/>
    </row>
    <row r="27" ht="25.25" customHeight="1" spans="1:8">
      <c r="A27" s="68">
        <v>25</v>
      </c>
      <c r="B27" s="76" t="s">
        <v>103</v>
      </c>
      <c r="C27" s="77" t="s">
        <v>104</v>
      </c>
      <c r="D27" s="76" t="s">
        <v>106</v>
      </c>
      <c r="E27" s="76" t="s">
        <v>107</v>
      </c>
      <c r="F27" s="68"/>
      <c r="G27" s="74" t="s">
        <v>415</v>
      </c>
      <c r="H27" s="73"/>
    </row>
    <row r="28" ht="25.25" customHeight="1" spans="1:8">
      <c r="A28" s="68">
        <v>26</v>
      </c>
      <c r="B28" s="76" t="s">
        <v>140</v>
      </c>
      <c r="C28" s="77" t="s">
        <v>145</v>
      </c>
      <c r="D28" s="76" t="s">
        <v>147</v>
      </c>
      <c r="E28" s="76" t="s">
        <v>148</v>
      </c>
      <c r="F28" s="68"/>
      <c r="G28" s="74" t="s">
        <v>415</v>
      </c>
      <c r="H28" s="73"/>
    </row>
    <row r="29" ht="25.25" customHeight="1" spans="1:8">
      <c r="A29" s="68">
        <v>27</v>
      </c>
      <c r="B29" s="76" t="s">
        <v>75</v>
      </c>
      <c r="C29" s="77" t="s">
        <v>80</v>
      </c>
      <c r="D29" s="76" t="s">
        <v>82</v>
      </c>
      <c r="E29" s="76" t="s">
        <v>83</v>
      </c>
      <c r="F29" s="68"/>
      <c r="G29" s="74" t="s">
        <v>415</v>
      </c>
      <c r="H29" s="73"/>
    </row>
    <row r="30" ht="25.25" customHeight="1" spans="1:8">
      <c r="A30" s="68">
        <v>28</v>
      </c>
      <c r="B30" s="76" t="s">
        <v>127</v>
      </c>
      <c r="C30" s="77" t="s">
        <v>128</v>
      </c>
      <c r="D30" s="76" t="s">
        <v>130</v>
      </c>
      <c r="E30" s="76" t="s">
        <v>131</v>
      </c>
      <c r="F30" s="68"/>
      <c r="G30" s="74" t="s">
        <v>415</v>
      </c>
      <c r="H30" s="73"/>
    </row>
    <row r="31" ht="25.25" customHeight="1" spans="1:8">
      <c r="A31" s="68">
        <v>29</v>
      </c>
      <c r="B31" s="76" t="s">
        <v>112</v>
      </c>
      <c r="C31" s="77" t="s">
        <v>123</v>
      </c>
      <c r="D31" s="76" t="s">
        <v>125</v>
      </c>
      <c r="E31" s="76" t="s">
        <v>126</v>
      </c>
      <c r="F31" s="68"/>
      <c r="G31" s="74" t="s">
        <v>415</v>
      </c>
      <c r="H31" s="73"/>
    </row>
    <row r="32" ht="25.25" customHeight="1" spans="1:8">
      <c r="A32" s="68">
        <v>30</v>
      </c>
      <c r="B32" s="76" t="s">
        <v>112</v>
      </c>
      <c r="C32" s="77" t="s">
        <v>113</v>
      </c>
      <c r="D32" s="76" t="s">
        <v>115</v>
      </c>
      <c r="E32" s="76" t="s">
        <v>116</v>
      </c>
      <c r="F32" s="68"/>
      <c r="G32" s="74" t="s">
        <v>415</v>
      </c>
      <c r="H32" s="73"/>
    </row>
    <row r="33" ht="25.25" customHeight="1" spans="1:8">
      <c r="A33" s="68">
        <v>31</v>
      </c>
      <c r="B33" s="76" t="s">
        <v>155</v>
      </c>
      <c r="C33" s="77" t="s">
        <v>160</v>
      </c>
      <c r="D33" s="76" t="s">
        <v>162</v>
      </c>
      <c r="E33" s="76" t="s">
        <v>163</v>
      </c>
      <c r="F33" s="68"/>
      <c r="G33" s="74" t="s">
        <v>415</v>
      </c>
      <c r="H33" s="73"/>
    </row>
    <row r="34" ht="25.25" customHeight="1" spans="1:8">
      <c r="A34" s="68">
        <v>32</v>
      </c>
      <c r="B34" s="76" t="s">
        <v>47</v>
      </c>
      <c r="C34" s="77" t="s">
        <v>72</v>
      </c>
      <c r="D34" s="76" t="s">
        <v>73</v>
      </c>
      <c r="E34" s="76" t="s">
        <v>74</v>
      </c>
      <c r="F34" s="68"/>
      <c r="G34" s="74" t="s">
        <v>415</v>
      </c>
      <c r="H34" s="73"/>
    </row>
    <row r="35" ht="25.25" customHeight="1" spans="1:8">
      <c r="A35" s="68">
        <v>33</v>
      </c>
      <c r="B35" s="76" t="s">
        <v>9</v>
      </c>
      <c r="C35" s="77" t="s">
        <v>24</v>
      </c>
      <c r="D35" s="76" t="s">
        <v>26</v>
      </c>
      <c r="E35" s="76" t="s">
        <v>27</v>
      </c>
      <c r="F35" s="68"/>
      <c r="G35" s="74" t="s">
        <v>415</v>
      </c>
      <c r="H35" s="73"/>
    </row>
    <row r="36" ht="25.25" customHeight="1" spans="1:8">
      <c r="A36" s="68">
        <v>34</v>
      </c>
      <c r="B36" s="76" t="s">
        <v>9</v>
      </c>
      <c r="C36" s="77" t="s">
        <v>28</v>
      </c>
      <c r="D36" s="76" t="s">
        <v>29</v>
      </c>
      <c r="E36" s="76" t="s">
        <v>30</v>
      </c>
      <c r="F36" s="68"/>
      <c r="G36" s="74" t="s">
        <v>415</v>
      </c>
      <c r="H36" s="73"/>
    </row>
    <row r="37" ht="25.25" customHeight="1" spans="1:8">
      <c r="A37" s="68">
        <v>35</v>
      </c>
      <c r="B37" s="76" t="s">
        <v>9</v>
      </c>
      <c r="C37" s="77" t="s">
        <v>14</v>
      </c>
      <c r="D37" s="76" t="s">
        <v>15</v>
      </c>
      <c r="E37" s="76" t="s">
        <v>16</v>
      </c>
      <c r="F37" s="68"/>
      <c r="G37" s="74" t="s">
        <v>415</v>
      </c>
      <c r="H37" s="73"/>
    </row>
    <row r="38" ht="25.25" customHeight="1" spans="1:8">
      <c r="A38" s="68">
        <v>36</v>
      </c>
      <c r="B38" s="76" t="s">
        <v>164</v>
      </c>
      <c r="C38" s="77" t="s">
        <v>165</v>
      </c>
      <c r="D38" s="76" t="s">
        <v>167</v>
      </c>
      <c r="E38" s="76" t="s">
        <v>168</v>
      </c>
      <c r="F38" s="68"/>
      <c r="G38" s="74" t="s">
        <v>415</v>
      </c>
      <c r="H38" s="73"/>
    </row>
    <row r="39" ht="25.25" customHeight="1" spans="1:8">
      <c r="A39" s="68">
        <v>37</v>
      </c>
      <c r="B39" s="76" t="s">
        <v>31</v>
      </c>
      <c r="C39" s="77" t="s">
        <v>40</v>
      </c>
      <c r="D39" s="76" t="s">
        <v>41</v>
      </c>
      <c r="E39" s="76" t="s">
        <v>42</v>
      </c>
      <c r="F39" s="68"/>
      <c r="G39" s="74" t="s">
        <v>415</v>
      </c>
      <c r="H39" s="73"/>
    </row>
    <row r="40" ht="25.25" customHeight="1" spans="1:8">
      <c r="A40" s="68">
        <v>38</v>
      </c>
      <c r="B40" s="76" t="s">
        <v>47</v>
      </c>
      <c r="C40" s="77" t="s">
        <v>66</v>
      </c>
      <c r="D40" s="76" t="s">
        <v>67</v>
      </c>
      <c r="E40" s="76" t="s">
        <v>55</v>
      </c>
      <c r="F40" s="68"/>
      <c r="G40" s="74" t="s">
        <v>415</v>
      </c>
      <c r="H40" s="73"/>
    </row>
    <row r="41" ht="25.25" customHeight="1" spans="1:8">
      <c r="A41" s="68">
        <v>39</v>
      </c>
      <c r="B41" s="76" t="s">
        <v>9</v>
      </c>
      <c r="C41" s="77" t="s">
        <v>10</v>
      </c>
      <c r="D41" s="76" t="s">
        <v>12</v>
      </c>
      <c r="E41" s="76" t="s">
        <v>13</v>
      </c>
      <c r="F41" s="68"/>
      <c r="G41" s="74" t="s">
        <v>415</v>
      </c>
      <c r="H41" s="73"/>
    </row>
    <row r="42" ht="25.25" customHeight="1" spans="1:8">
      <c r="A42" s="68">
        <v>40</v>
      </c>
      <c r="B42" s="76" t="s">
        <v>9</v>
      </c>
      <c r="C42" s="77" t="s">
        <v>17</v>
      </c>
      <c r="D42" s="76" t="s">
        <v>19</v>
      </c>
      <c r="E42" s="76" t="s">
        <v>20</v>
      </c>
      <c r="F42" s="68"/>
      <c r="G42" s="74" t="s">
        <v>415</v>
      </c>
      <c r="H42" s="73"/>
    </row>
    <row r="43" ht="25.25" customHeight="1" spans="1:8">
      <c r="A43" s="68">
        <v>41</v>
      </c>
      <c r="B43" s="76" t="s">
        <v>189</v>
      </c>
      <c r="C43" s="77" t="s">
        <v>194</v>
      </c>
      <c r="D43" s="76" t="s">
        <v>195</v>
      </c>
      <c r="E43" s="76" t="s">
        <v>196</v>
      </c>
      <c r="F43" s="68"/>
      <c r="G43" s="74" t="s">
        <v>415</v>
      </c>
      <c r="H43" s="73"/>
    </row>
    <row r="44" ht="25.25" customHeight="1" spans="1:8">
      <c r="A44" s="68">
        <v>42</v>
      </c>
      <c r="B44" s="76" t="s">
        <v>140</v>
      </c>
      <c r="C44" s="77" t="s">
        <v>152</v>
      </c>
      <c r="D44" s="76" t="s">
        <v>154</v>
      </c>
      <c r="E44" s="76" t="s">
        <v>148</v>
      </c>
      <c r="F44" s="68"/>
      <c r="G44" s="74" t="s">
        <v>415</v>
      </c>
      <c r="H44" s="73"/>
    </row>
    <row r="45" ht="25.25" customHeight="1" spans="1:8">
      <c r="A45" s="68">
        <v>43</v>
      </c>
      <c r="B45" s="76" t="s">
        <v>164</v>
      </c>
      <c r="C45" s="77" t="s">
        <v>173</v>
      </c>
      <c r="D45" s="76" t="s">
        <v>175</v>
      </c>
      <c r="E45" s="76" t="s">
        <v>176</v>
      </c>
      <c r="F45" s="68"/>
      <c r="G45" s="74" t="s">
        <v>415</v>
      </c>
      <c r="H45" s="73"/>
    </row>
    <row r="46" ht="25.25" customHeight="1" spans="1:8">
      <c r="A46" s="68">
        <v>44</v>
      </c>
      <c r="B46" s="76" t="s">
        <v>84</v>
      </c>
      <c r="C46" s="77" t="s">
        <v>85</v>
      </c>
      <c r="D46" s="76" t="s">
        <v>87</v>
      </c>
      <c r="E46" s="76" t="s">
        <v>88</v>
      </c>
      <c r="F46" s="68"/>
      <c r="G46" s="74" t="s">
        <v>415</v>
      </c>
      <c r="H46" s="73"/>
    </row>
    <row r="47" ht="25.25" customHeight="1" spans="1:8">
      <c r="A47" s="68">
        <v>45</v>
      </c>
      <c r="B47" s="76" t="s">
        <v>140</v>
      </c>
      <c r="C47" s="77" t="s">
        <v>149</v>
      </c>
      <c r="D47" s="76" t="s">
        <v>151</v>
      </c>
      <c r="E47" s="76" t="s">
        <v>148</v>
      </c>
      <c r="F47" s="68"/>
      <c r="G47" s="74" t="s">
        <v>415</v>
      </c>
      <c r="H47" s="73"/>
    </row>
    <row r="48" ht="25.25" customHeight="1" spans="1:8">
      <c r="A48" s="68">
        <v>46</v>
      </c>
      <c r="B48" s="76" t="s">
        <v>127</v>
      </c>
      <c r="C48" s="77" t="s">
        <v>136</v>
      </c>
      <c r="D48" s="76" t="s">
        <v>138</v>
      </c>
      <c r="E48" s="76" t="s">
        <v>139</v>
      </c>
      <c r="F48" s="68"/>
      <c r="G48" s="74" t="s">
        <v>415</v>
      </c>
      <c r="H48" s="73"/>
    </row>
    <row r="49" ht="25.25" customHeight="1" spans="1:8">
      <c r="A49" s="68">
        <v>47</v>
      </c>
      <c r="B49" s="76" t="s">
        <v>84</v>
      </c>
      <c r="C49" s="77" t="s">
        <v>89</v>
      </c>
      <c r="D49" s="76" t="s">
        <v>91</v>
      </c>
      <c r="E49" s="76" t="s">
        <v>92</v>
      </c>
      <c r="F49" s="68"/>
      <c r="G49" s="74" t="s">
        <v>415</v>
      </c>
      <c r="H49" s="73"/>
    </row>
    <row r="50" ht="25.25" customHeight="1" spans="1:8">
      <c r="A50" s="68">
        <v>48</v>
      </c>
      <c r="B50" s="76" t="s">
        <v>177</v>
      </c>
      <c r="C50" s="77" t="s">
        <v>185</v>
      </c>
      <c r="D50" s="76" t="s">
        <v>187</v>
      </c>
      <c r="E50" s="76" t="s">
        <v>188</v>
      </c>
      <c r="F50" s="68"/>
      <c r="G50" s="74" t="s">
        <v>415</v>
      </c>
      <c r="H50" s="73"/>
    </row>
    <row r="51" ht="25.25" customHeight="1" spans="1:8">
      <c r="A51" s="68">
        <v>49</v>
      </c>
      <c r="B51" s="76" t="s">
        <v>103</v>
      </c>
      <c r="C51" s="77" t="s">
        <v>108</v>
      </c>
      <c r="D51" s="76" t="s">
        <v>110</v>
      </c>
      <c r="E51" s="76" t="s">
        <v>111</v>
      </c>
      <c r="F51" s="68"/>
      <c r="G51" s="74" t="s">
        <v>415</v>
      </c>
      <c r="H51" s="73"/>
    </row>
    <row r="52" ht="25.25" customHeight="1" spans="1:8">
      <c r="A52" s="68">
        <v>50</v>
      </c>
      <c r="B52" s="76" t="s">
        <v>189</v>
      </c>
      <c r="C52" s="77" t="s">
        <v>190</v>
      </c>
      <c r="D52" s="76" t="s">
        <v>192</v>
      </c>
      <c r="E52" s="76" t="s">
        <v>193</v>
      </c>
      <c r="F52" s="68"/>
      <c r="G52" s="74" t="s">
        <v>415</v>
      </c>
      <c r="H52" s="73"/>
    </row>
    <row r="53" hidden="1"/>
    <row r="54" ht="22.5" hidden="1" spans="1:1">
      <c r="A54" s="83" t="s">
        <v>416</v>
      </c>
    </row>
  </sheetData>
  <sortState ref="A3:H52">
    <sortCondition ref="F3:F52"/>
    <sortCondition ref="G3:G52"/>
    <sortCondition ref="A3:A52"/>
  </sortState>
  <mergeCells count="1">
    <mergeCell ref="A1:H1"/>
  </mergeCells>
  <conditionalFormatting sqref="A1:A53 A56:A1048576">
    <cfRule type="duplicateValues" dxfId="0" priority="1"/>
  </conditionalFormatting>
  <printOptions horizontalCentered="1"/>
  <pageMargins left="0.393700787401575" right="0.393700787401575" top="0.393700787401575" bottom="0.393700787401575" header="0" footer="0"/>
  <pageSetup paperSize="9" scale="13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workbookViewId="0">
      <selection activeCell="A1" sqref="A1:H1"/>
    </sheetView>
  </sheetViews>
  <sheetFormatPr defaultColWidth="9.14285714285714" defaultRowHeight="12.75" outlineLevelCol="7"/>
  <cols>
    <col min="3" max="3" width="33.8571428571429" customWidth="1"/>
    <col min="4" max="4" width="15.7142857142857" customWidth="1"/>
    <col min="5" max="5" width="13.7142857142857" customWidth="1"/>
    <col min="6" max="6" width="10.1428571428571" customWidth="1"/>
    <col min="7" max="7" width="11.4285714285714" customWidth="1"/>
  </cols>
  <sheetData>
    <row r="1" ht="36" customHeight="1" spans="1:8">
      <c r="A1" s="64" t="s">
        <v>407</v>
      </c>
      <c r="B1" s="64"/>
      <c r="C1" s="64"/>
      <c r="D1" s="64"/>
      <c r="E1" s="64"/>
      <c r="F1" s="64"/>
      <c r="G1" s="64"/>
      <c r="H1" s="64"/>
    </row>
    <row r="2" ht="25" customHeight="1" spans="1:8">
      <c r="A2" s="65" t="s">
        <v>1</v>
      </c>
      <c r="B2" s="65" t="s">
        <v>3</v>
      </c>
      <c r="C2" s="66" t="s">
        <v>361</v>
      </c>
      <c r="D2" s="65" t="s">
        <v>6</v>
      </c>
      <c r="E2" s="65" t="s">
        <v>8</v>
      </c>
      <c r="F2" s="65" t="s">
        <v>366</v>
      </c>
      <c r="G2" s="65" t="s">
        <v>408</v>
      </c>
      <c r="H2" s="67" t="s">
        <v>409</v>
      </c>
    </row>
    <row r="3" ht="25" customHeight="1" spans="1:8">
      <c r="A3" s="68">
        <v>1</v>
      </c>
      <c r="B3" s="76" t="s">
        <v>177</v>
      </c>
      <c r="C3" s="77" t="s">
        <v>417</v>
      </c>
      <c r="D3" s="76" t="s">
        <v>418</v>
      </c>
      <c r="E3" s="76" t="s">
        <v>419</v>
      </c>
      <c r="F3" s="68">
        <v>1</v>
      </c>
      <c r="G3" s="74" t="s">
        <v>410</v>
      </c>
      <c r="H3" s="72" t="s">
        <v>411</v>
      </c>
    </row>
    <row r="4" ht="25" customHeight="1" spans="1:8">
      <c r="A4" s="68">
        <v>2</v>
      </c>
      <c r="B4" s="76" t="s">
        <v>47</v>
      </c>
      <c r="C4" s="77" t="s">
        <v>420</v>
      </c>
      <c r="D4" s="76" t="s">
        <v>421</v>
      </c>
      <c r="E4" s="76" t="s">
        <v>422</v>
      </c>
      <c r="F4" s="68">
        <v>2</v>
      </c>
      <c r="G4" s="74" t="s">
        <v>410</v>
      </c>
      <c r="H4" s="72" t="s">
        <v>412</v>
      </c>
    </row>
    <row r="5" ht="25" customHeight="1" spans="1:8">
      <c r="A5" s="68">
        <v>3</v>
      </c>
      <c r="B5" s="76" t="s">
        <v>127</v>
      </c>
      <c r="C5" s="77" t="s">
        <v>423</v>
      </c>
      <c r="D5" s="76" t="s">
        <v>424</v>
      </c>
      <c r="E5" s="76" t="s">
        <v>425</v>
      </c>
      <c r="F5" s="68">
        <v>3</v>
      </c>
      <c r="G5" s="74" t="s">
        <v>410</v>
      </c>
      <c r="H5" s="72" t="s">
        <v>413</v>
      </c>
    </row>
    <row r="6" ht="25" customHeight="1" spans="1:8">
      <c r="A6" s="68">
        <v>4</v>
      </c>
      <c r="B6" s="76" t="s">
        <v>127</v>
      </c>
      <c r="C6" s="77" t="s">
        <v>426</v>
      </c>
      <c r="D6" s="76" t="s">
        <v>427</v>
      </c>
      <c r="E6" s="76" t="s">
        <v>425</v>
      </c>
      <c r="F6" s="68">
        <v>4</v>
      </c>
      <c r="G6" s="74" t="s">
        <v>410</v>
      </c>
      <c r="H6" s="73"/>
    </row>
    <row r="7" ht="25" customHeight="1" spans="1:8">
      <c r="A7" s="68">
        <v>5</v>
      </c>
      <c r="B7" s="76" t="s">
        <v>197</v>
      </c>
      <c r="C7" s="77" t="s">
        <v>428</v>
      </c>
      <c r="D7" s="76" t="s">
        <v>429</v>
      </c>
      <c r="E7" s="76" t="s">
        <v>430</v>
      </c>
      <c r="F7" s="78"/>
      <c r="G7" s="74" t="s">
        <v>410</v>
      </c>
      <c r="H7" s="73"/>
    </row>
    <row r="8" ht="25" customHeight="1" spans="1:8">
      <c r="A8" s="68">
        <v>6</v>
      </c>
      <c r="B8" s="76" t="s">
        <v>84</v>
      </c>
      <c r="C8" s="77" t="s">
        <v>431</v>
      </c>
      <c r="D8" s="76" t="s">
        <v>432</v>
      </c>
      <c r="E8" s="76" t="s">
        <v>433</v>
      </c>
      <c r="F8" s="78"/>
      <c r="G8" s="74" t="s">
        <v>410</v>
      </c>
      <c r="H8" s="73"/>
    </row>
    <row r="9" ht="25" customHeight="1" spans="1:8">
      <c r="A9" s="68">
        <v>7</v>
      </c>
      <c r="B9" s="76" t="s">
        <v>189</v>
      </c>
      <c r="C9" s="77" t="s">
        <v>434</v>
      </c>
      <c r="D9" s="76" t="s">
        <v>435</v>
      </c>
      <c r="E9" s="76" t="s">
        <v>436</v>
      </c>
      <c r="F9" s="78"/>
      <c r="G9" s="74" t="s">
        <v>410</v>
      </c>
      <c r="H9" s="73"/>
    </row>
    <row r="10" ht="25" customHeight="1" spans="1:8">
      <c r="A10" s="68">
        <v>8</v>
      </c>
      <c r="B10" s="76" t="s">
        <v>112</v>
      </c>
      <c r="C10" s="77" t="s">
        <v>437</v>
      </c>
      <c r="D10" s="76" t="s">
        <v>438</v>
      </c>
      <c r="E10" s="76" t="s">
        <v>122</v>
      </c>
      <c r="F10" s="78"/>
      <c r="G10" s="74" t="s">
        <v>410</v>
      </c>
      <c r="H10" s="73"/>
    </row>
    <row r="11" ht="25" customHeight="1" spans="1:8">
      <c r="A11" s="68">
        <v>9</v>
      </c>
      <c r="B11" s="76" t="s">
        <v>47</v>
      </c>
      <c r="C11" s="77" t="s">
        <v>439</v>
      </c>
      <c r="D11" s="76" t="s">
        <v>440</v>
      </c>
      <c r="E11" s="76" t="s">
        <v>422</v>
      </c>
      <c r="F11" s="68"/>
      <c r="G11" s="74" t="s">
        <v>414</v>
      </c>
      <c r="H11" s="73"/>
    </row>
    <row r="12" ht="25" customHeight="1" spans="1:8">
      <c r="A12" s="68">
        <v>10</v>
      </c>
      <c r="B12" s="76" t="s">
        <v>164</v>
      </c>
      <c r="C12" s="77" t="s">
        <v>441</v>
      </c>
      <c r="D12" s="76" t="s">
        <v>442</v>
      </c>
      <c r="E12" s="76" t="s">
        <v>443</v>
      </c>
      <c r="F12" s="68"/>
      <c r="G12" s="74" t="s">
        <v>414</v>
      </c>
      <c r="H12" s="73"/>
    </row>
    <row r="13" ht="25" customHeight="1" spans="1:8">
      <c r="A13" s="68">
        <v>11</v>
      </c>
      <c r="B13" s="76" t="s">
        <v>9</v>
      </c>
      <c r="C13" s="77" t="s">
        <v>444</v>
      </c>
      <c r="D13" s="76" t="s">
        <v>445</v>
      </c>
      <c r="E13" s="76" t="s">
        <v>446</v>
      </c>
      <c r="F13" s="68"/>
      <c r="G13" s="74" t="s">
        <v>414</v>
      </c>
      <c r="H13" s="73"/>
    </row>
    <row r="14" ht="25" customHeight="1" spans="1:8">
      <c r="A14" s="68">
        <v>12</v>
      </c>
      <c r="B14" s="76" t="s">
        <v>127</v>
      </c>
      <c r="C14" s="77" t="s">
        <v>447</v>
      </c>
      <c r="D14" s="76" t="s">
        <v>448</v>
      </c>
      <c r="E14" s="76" t="s">
        <v>425</v>
      </c>
      <c r="F14" s="68"/>
      <c r="G14" s="74" t="s">
        <v>414</v>
      </c>
      <c r="H14" s="73"/>
    </row>
    <row r="15" ht="25" customHeight="1" spans="1:8">
      <c r="A15" s="68">
        <v>13</v>
      </c>
      <c r="B15" s="76" t="s">
        <v>84</v>
      </c>
      <c r="C15" s="77" t="s">
        <v>449</v>
      </c>
      <c r="D15" s="76" t="s">
        <v>450</v>
      </c>
      <c r="E15" s="76" t="s">
        <v>451</v>
      </c>
      <c r="F15" s="68"/>
      <c r="G15" s="74" t="s">
        <v>414</v>
      </c>
      <c r="H15" s="73"/>
    </row>
    <row r="16" ht="25" customHeight="1" spans="1:8">
      <c r="A16" s="68">
        <v>14</v>
      </c>
      <c r="B16" s="76" t="s">
        <v>75</v>
      </c>
      <c r="C16" s="77" t="s">
        <v>452</v>
      </c>
      <c r="D16" s="76" t="s">
        <v>453</v>
      </c>
      <c r="E16" s="76" t="s">
        <v>454</v>
      </c>
      <c r="F16" s="68"/>
      <c r="G16" s="74" t="s">
        <v>414</v>
      </c>
      <c r="H16" s="73"/>
    </row>
    <row r="17" ht="25" customHeight="1" spans="1:8">
      <c r="A17" s="68">
        <v>15</v>
      </c>
      <c r="B17" s="76" t="s">
        <v>112</v>
      </c>
      <c r="C17" s="77" t="s">
        <v>455</v>
      </c>
      <c r="D17" s="76" t="s">
        <v>456</v>
      </c>
      <c r="E17" s="76" t="s">
        <v>457</v>
      </c>
      <c r="F17" s="68"/>
      <c r="G17" s="74" t="s">
        <v>414</v>
      </c>
      <c r="H17" s="73"/>
    </row>
    <row r="18" ht="25" customHeight="1" spans="1:8">
      <c r="A18" s="68">
        <v>16</v>
      </c>
      <c r="B18" s="76" t="s">
        <v>84</v>
      </c>
      <c r="C18" s="77" t="s">
        <v>458</v>
      </c>
      <c r="D18" s="76" t="s">
        <v>459</v>
      </c>
      <c r="E18" s="76" t="s">
        <v>460</v>
      </c>
      <c r="F18" s="68"/>
      <c r="G18" s="74" t="s">
        <v>414</v>
      </c>
      <c r="H18" s="73"/>
    </row>
    <row r="19" ht="25" customHeight="1" spans="1:8">
      <c r="A19" s="68">
        <v>17</v>
      </c>
      <c r="B19" s="76" t="s">
        <v>9</v>
      </c>
      <c r="C19" s="77" t="s">
        <v>461</v>
      </c>
      <c r="D19" s="76" t="s">
        <v>462</v>
      </c>
      <c r="E19" s="76" t="s">
        <v>463</v>
      </c>
      <c r="F19" s="68"/>
      <c r="G19" s="74" t="s">
        <v>414</v>
      </c>
      <c r="H19" s="73"/>
    </row>
    <row r="20" ht="25" customHeight="1" spans="1:8">
      <c r="A20" s="68">
        <v>18</v>
      </c>
      <c r="B20" s="76" t="s">
        <v>31</v>
      </c>
      <c r="C20" s="77" t="s">
        <v>464</v>
      </c>
      <c r="D20" s="76" t="s">
        <v>465</v>
      </c>
      <c r="E20" s="76" t="s">
        <v>466</v>
      </c>
      <c r="F20" s="68"/>
      <c r="G20" s="74" t="s">
        <v>414</v>
      </c>
      <c r="H20" s="73"/>
    </row>
    <row r="21" ht="25" customHeight="1" spans="1:8">
      <c r="A21" s="68">
        <v>19</v>
      </c>
      <c r="B21" s="76" t="s">
        <v>189</v>
      </c>
      <c r="C21" s="77" t="s">
        <v>467</v>
      </c>
      <c r="D21" s="76" t="s">
        <v>468</v>
      </c>
      <c r="E21" s="76" t="s">
        <v>469</v>
      </c>
      <c r="F21" s="68"/>
      <c r="G21" s="74" t="s">
        <v>415</v>
      </c>
      <c r="H21" s="73"/>
    </row>
    <row r="22" ht="25" customHeight="1" spans="1:8">
      <c r="A22" s="68">
        <v>20</v>
      </c>
      <c r="B22" s="76" t="s">
        <v>31</v>
      </c>
      <c r="C22" s="77" t="s">
        <v>470</v>
      </c>
      <c r="D22" s="76" t="s">
        <v>471</v>
      </c>
      <c r="E22" s="76" t="s">
        <v>472</v>
      </c>
      <c r="F22" s="68"/>
      <c r="G22" s="74" t="s">
        <v>415</v>
      </c>
      <c r="H22" s="73"/>
    </row>
    <row r="23" ht="25" customHeight="1" spans="1:8">
      <c r="A23" s="68">
        <v>21</v>
      </c>
      <c r="B23" s="76" t="s">
        <v>155</v>
      </c>
      <c r="C23" s="77" t="s">
        <v>473</v>
      </c>
      <c r="D23" s="76" t="s">
        <v>474</v>
      </c>
      <c r="E23" s="76" t="s">
        <v>475</v>
      </c>
      <c r="F23" s="68"/>
      <c r="G23" s="74" t="s">
        <v>415</v>
      </c>
      <c r="H23" s="73"/>
    </row>
    <row r="24" ht="25" customHeight="1" spans="1:8">
      <c r="A24" s="68">
        <v>22</v>
      </c>
      <c r="B24" s="76" t="s">
        <v>155</v>
      </c>
      <c r="C24" s="77" t="s">
        <v>476</v>
      </c>
      <c r="D24" s="76" t="s">
        <v>477</v>
      </c>
      <c r="E24" s="76" t="s">
        <v>478</v>
      </c>
      <c r="F24" s="68"/>
      <c r="G24" s="74" t="s">
        <v>415</v>
      </c>
      <c r="H24" s="73"/>
    </row>
    <row r="25" ht="25" customHeight="1" spans="1:8">
      <c r="A25" s="68">
        <v>23</v>
      </c>
      <c r="B25" s="76" t="s">
        <v>103</v>
      </c>
      <c r="C25" s="77" t="s">
        <v>479</v>
      </c>
      <c r="D25" s="76" t="s">
        <v>480</v>
      </c>
      <c r="E25" s="76" t="s">
        <v>481</v>
      </c>
      <c r="F25" s="68"/>
      <c r="G25" s="74" t="s">
        <v>415</v>
      </c>
      <c r="H25" s="73"/>
    </row>
    <row r="26" ht="25" customHeight="1" spans="1:8">
      <c r="A26" s="68">
        <v>24</v>
      </c>
      <c r="B26" s="76" t="s">
        <v>84</v>
      </c>
      <c r="C26" s="77" t="s">
        <v>482</v>
      </c>
      <c r="D26" s="76" t="s">
        <v>483</v>
      </c>
      <c r="E26" s="76" t="s">
        <v>484</v>
      </c>
      <c r="F26" s="68"/>
      <c r="G26" s="74" t="s">
        <v>415</v>
      </c>
      <c r="H26" s="73"/>
    </row>
    <row r="27" ht="25" customHeight="1" spans="1:8">
      <c r="A27" s="68">
        <v>25</v>
      </c>
      <c r="B27" s="76" t="s">
        <v>140</v>
      </c>
      <c r="C27" s="77" t="s">
        <v>485</v>
      </c>
      <c r="D27" s="76" t="s">
        <v>486</v>
      </c>
      <c r="E27" s="76" t="s">
        <v>148</v>
      </c>
      <c r="F27" s="68"/>
      <c r="G27" s="74" t="s">
        <v>415</v>
      </c>
      <c r="H27" s="73"/>
    </row>
    <row r="28" ht="25" customHeight="1" spans="1:8">
      <c r="A28" s="68">
        <v>26</v>
      </c>
      <c r="B28" s="76" t="s">
        <v>164</v>
      </c>
      <c r="C28" s="77" t="s">
        <v>487</v>
      </c>
      <c r="D28" s="76" t="s">
        <v>488</v>
      </c>
      <c r="E28" s="76" t="s">
        <v>443</v>
      </c>
      <c r="F28" s="68"/>
      <c r="G28" s="74" t="s">
        <v>415</v>
      </c>
      <c r="H28" s="73"/>
    </row>
    <row r="29" ht="25" customHeight="1" spans="1:8">
      <c r="A29" s="68">
        <v>27</v>
      </c>
      <c r="B29" s="76" t="s">
        <v>164</v>
      </c>
      <c r="C29" s="77" t="s">
        <v>489</v>
      </c>
      <c r="D29" s="76" t="s">
        <v>490</v>
      </c>
      <c r="E29" s="76" t="s">
        <v>491</v>
      </c>
      <c r="F29" s="68"/>
      <c r="G29" s="74" t="s">
        <v>415</v>
      </c>
      <c r="H29" s="73"/>
    </row>
    <row r="30" ht="25" customHeight="1" spans="1:8">
      <c r="A30" s="68">
        <v>28</v>
      </c>
      <c r="B30" s="76" t="s">
        <v>31</v>
      </c>
      <c r="C30" s="77" t="s">
        <v>492</v>
      </c>
      <c r="D30" s="76" t="s">
        <v>493</v>
      </c>
      <c r="E30" s="76" t="s">
        <v>494</v>
      </c>
      <c r="F30" s="68"/>
      <c r="G30" s="74" t="s">
        <v>415</v>
      </c>
      <c r="H30" s="73"/>
    </row>
    <row r="31" ht="25" customHeight="1" spans="1:8">
      <c r="A31" s="68">
        <v>29</v>
      </c>
      <c r="B31" s="76" t="s">
        <v>9</v>
      </c>
      <c r="C31" s="77" t="s">
        <v>495</v>
      </c>
      <c r="D31" s="76" t="s">
        <v>496</v>
      </c>
      <c r="E31" s="76" t="s">
        <v>497</v>
      </c>
      <c r="F31" s="68"/>
      <c r="G31" s="74" t="s">
        <v>415</v>
      </c>
      <c r="H31" s="73"/>
    </row>
    <row r="32" ht="25" customHeight="1" spans="1:8">
      <c r="A32" s="68">
        <v>30</v>
      </c>
      <c r="B32" s="76" t="s">
        <v>103</v>
      </c>
      <c r="C32" s="77" t="s">
        <v>498</v>
      </c>
      <c r="D32" s="76" t="s">
        <v>499</v>
      </c>
      <c r="E32" s="76" t="s">
        <v>500</v>
      </c>
      <c r="F32" s="68"/>
      <c r="G32" s="74" t="s">
        <v>415</v>
      </c>
      <c r="H32" s="73"/>
    </row>
    <row r="33" ht="25" customHeight="1" spans="1:8">
      <c r="A33" s="68">
        <v>31</v>
      </c>
      <c r="B33" s="76" t="s">
        <v>112</v>
      </c>
      <c r="C33" s="77" t="s">
        <v>501</v>
      </c>
      <c r="D33" s="76" t="s">
        <v>502</v>
      </c>
      <c r="E33" s="76" t="s">
        <v>122</v>
      </c>
      <c r="F33" s="68"/>
      <c r="G33" s="74" t="s">
        <v>415</v>
      </c>
      <c r="H33" s="73"/>
    </row>
    <row r="34" ht="25" customHeight="1" spans="1:8">
      <c r="A34" s="68">
        <v>32</v>
      </c>
      <c r="B34" s="76" t="s">
        <v>197</v>
      </c>
      <c r="C34" s="77" t="s">
        <v>503</v>
      </c>
      <c r="D34" s="76" t="s">
        <v>504</v>
      </c>
      <c r="E34" s="76" t="s">
        <v>505</v>
      </c>
      <c r="F34" s="68"/>
      <c r="G34" s="74" t="s">
        <v>415</v>
      </c>
      <c r="H34" s="73"/>
    </row>
    <row r="35" ht="25" customHeight="1" spans="1:8">
      <c r="A35" s="68">
        <v>33</v>
      </c>
      <c r="B35" s="76" t="s">
        <v>31</v>
      </c>
      <c r="C35" s="77" t="s">
        <v>506</v>
      </c>
      <c r="D35" s="76" t="s">
        <v>507</v>
      </c>
      <c r="E35" s="76" t="s">
        <v>508</v>
      </c>
      <c r="F35" s="68"/>
      <c r="G35" s="74" t="s">
        <v>415</v>
      </c>
      <c r="H35" s="73"/>
    </row>
    <row r="36" ht="25" customHeight="1" spans="1:8">
      <c r="A36" s="68">
        <v>34</v>
      </c>
      <c r="B36" s="76" t="s">
        <v>103</v>
      </c>
      <c r="C36" s="77" t="s">
        <v>509</v>
      </c>
      <c r="D36" s="76" t="s">
        <v>510</v>
      </c>
      <c r="E36" s="76" t="s">
        <v>511</v>
      </c>
      <c r="F36" s="68"/>
      <c r="G36" s="74" t="s">
        <v>415</v>
      </c>
      <c r="H36" s="73"/>
    </row>
    <row r="37" ht="25" customHeight="1" spans="1:8">
      <c r="A37" s="68">
        <v>35</v>
      </c>
      <c r="B37" s="76" t="s">
        <v>47</v>
      </c>
      <c r="C37" s="77" t="s">
        <v>512</v>
      </c>
      <c r="D37" s="76" t="s">
        <v>513</v>
      </c>
      <c r="E37" s="76" t="s">
        <v>51</v>
      </c>
      <c r="F37" s="68"/>
      <c r="G37" s="74" t="s">
        <v>415</v>
      </c>
      <c r="H37" s="73"/>
    </row>
    <row r="38" ht="25" customHeight="1" spans="1:8">
      <c r="A38" s="68">
        <v>36</v>
      </c>
      <c r="B38" s="76" t="s">
        <v>164</v>
      </c>
      <c r="C38" s="77" t="s">
        <v>514</v>
      </c>
      <c r="D38" s="76" t="s">
        <v>515</v>
      </c>
      <c r="E38" s="76" t="s">
        <v>516</v>
      </c>
      <c r="F38" s="68"/>
      <c r="G38" s="74" t="s">
        <v>415</v>
      </c>
      <c r="H38" s="73"/>
    </row>
    <row r="39" ht="25" customHeight="1" spans="1:8">
      <c r="A39" s="68">
        <v>37</v>
      </c>
      <c r="B39" s="76" t="s">
        <v>31</v>
      </c>
      <c r="C39" s="77" t="s">
        <v>517</v>
      </c>
      <c r="D39" s="76" t="s">
        <v>518</v>
      </c>
      <c r="E39" s="76" t="s">
        <v>519</v>
      </c>
      <c r="F39" s="68"/>
      <c r="G39" s="74" t="s">
        <v>415</v>
      </c>
      <c r="H39" s="73"/>
    </row>
    <row r="40" ht="25" customHeight="1" spans="1:8">
      <c r="A40" s="68">
        <v>38</v>
      </c>
      <c r="B40" s="76" t="s">
        <v>177</v>
      </c>
      <c r="C40" s="77" t="s">
        <v>520</v>
      </c>
      <c r="D40" s="76" t="s">
        <v>521</v>
      </c>
      <c r="E40" s="76" t="s">
        <v>522</v>
      </c>
      <c r="F40" s="68"/>
      <c r="G40" s="74" t="s">
        <v>415</v>
      </c>
      <c r="H40" s="73"/>
    </row>
    <row r="41" ht="25" customHeight="1" spans="1:8">
      <c r="A41" s="68">
        <v>39</v>
      </c>
      <c r="B41" s="76" t="s">
        <v>189</v>
      </c>
      <c r="C41" s="77" t="s">
        <v>523</v>
      </c>
      <c r="D41" s="76" t="s">
        <v>524</v>
      </c>
      <c r="E41" s="76" t="s">
        <v>469</v>
      </c>
      <c r="F41" s="68"/>
      <c r="G41" s="74" t="s">
        <v>415</v>
      </c>
      <c r="H41" s="73"/>
    </row>
    <row r="42" ht="25" customHeight="1" spans="1:8">
      <c r="A42" s="68">
        <v>40</v>
      </c>
      <c r="B42" s="76" t="s">
        <v>112</v>
      </c>
      <c r="C42" s="77" t="s">
        <v>525</v>
      </c>
      <c r="D42" s="76" t="s">
        <v>526</v>
      </c>
      <c r="E42" s="76" t="s">
        <v>116</v>
      </c>
      <c r="F42" s="68"/>
      <c r="G42" s="74" t="s">
        <v>415</v>
      </c>
      <c r="H42" s="73"/>
    </row>
    <row r="43" ht="25" customHeight="1" spans="1:8">
      <c r="A43" s="68">
        <v>41</v>
      </c>
      <c r="B43" s="76" t="s">
        <v>9</v>
      </c>
      <c r="C43" s="77" t="s">
        <v>527</v>
      </c>
      <c r="D43" s="76" t="s">
        <v>528</v>
      </c>
      <c r="E43" s="76" t="s">
        <v>529</v>
      </c>
      <c r="F43" s="68"/>
      <c r="G43" s="74" t="s">
        <v>415</v>
      </c>
      <c r="H43" s="73"/>
    </row>
    <row r="44" ht="25" customHeight="1" spans="1:8">
      <c r="A44" s="68">
        <v>42</v>
      </c>
      <c r="B44" s="76" t="s">
        <v>177</v>
      </c>
      <c r="C44" s="77" t="s">
        <v>530</v>
      </c>
      <c r="D44" s="76" t="s">
        <v>531</v>
      </c>
      <c r="E44" s="76" t="s">
        <v>419</v>
      </c>
      <c r="F44" s="68"/>
      <c r="G44" s="74" t="s">
        <v>415</v>
      </c>
      <c r="H44" s="73"/>
    </row>
    <row r="45" ht="25" customHeight="1" spans="1:8">
      <c r="A45" s="68">
        <v>43</v>
      </c>
      <c r="B45" s="76" t="s">
        <v>75</v>
      </c>
      <c r="C45" s="77" t="s">
        <v>532</v>
      </c>
      <c r="D45" s="76" t="s">
        <v>533</v>
      </c>
      <c r="E45" s="76" t="s">
        <v>534</v>
      </c>
      <c r="F45" s="68"/>
      <c r="G45" s="74" t="s">
        <v>415</v>
      </c>
      <c r="H45" s="73"/>
    </row>
    <row r="46" ht="25" customHeight="1" spans="1:8">
      <c r="A46" s="68">
        <v>44</v>
      </c>
      <c r="B46" s="76" t="s">
        <v>9</v>
      </c>
      <c r="C46" s="77" t="s">
        <v>535</v>
      </c>
      <c r="D46" s="76" t="s">
        <v>536</v>
      </c>
      <c r="E46" s="76" t="s">
        <v>537</v>
      </c>
      <c r="F46" s="68"/>
      <c r="G46" s="74" t="s">
        <v>415</v>
      </c>
      <c r="H46" s="73"/>
    </row>
    <row r="47" ht="25" customHeight="1" spans="1:8">
      <c r="A47" s="68">
        <v>45</v>
      </c>
      <c r="B47" s="76" t="s">
        <v>103</v>
      </c>
      <c r="C47" s="77" t="s">
        <v>538</v>
      </c>
      <c r="D47" s="76" t="s">
        <v>539</v>
      </c>
      <c r="E47" s="76" t="s">
        <v>500</v>
      </c>
      <c r="F47" s="68"/>
      <c r="G47" s="74" t="s">
        <v>415</v>
      </c>
      <c r="H47" s="73"/>
    </row>
  </sheetData>
  <mergeCells count="1">
    <mergeCell ref="A1:H1"/>
  </mergeCells>
  <conditionalFormatting sqref="A1">
    <cfRule type="duplicateValues" dxfId="0" priority="1"/>
  </conditionalFormatting>
  <conditionalFormatting sqref="A2:A47">
    <cfRule type="duplicateValues" dxfId="0" priority="2"/>
  </conditionalFormatting>
  <conditionalFormatting sqref="A3:A47">
    <cfRule type="duplicateValues" dxfId="0" priority="8"/>
    <cfRule type="duplicateValues" dxfId="0" priority="7"/>
    <cfRule type="duplicateValues" dxfId="0" priority="6"/>
  </conditionalFormatting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A1" sqref="A1:H1"/>
    </sheetView>
  </sheetViews>
  <sheetFormatPr defaultColWidth="9.14285714285714" defaultRowHeight="12.75" outlineLevelCol="7"/>
  <cols>
    <col min="3" max="3" width="29.1428571428571" customWidth="1"/>
    <col min="4" max="4" width="15.8571428571429" style="63" customWidth="1"/>
    <col min="5" max="5" width="16" style="63" customWidth="1"/>
    <col min="7" max="7" width="12.5714285714286" customWidth="1"/>
  </cols>
  <sheetData>
    <row r="1" ht="38" customHeight="1" spans="1:8">
      <c r="A1" s="64" t="s">
        <v>407</v>
      </c>
      <c r="B1" s="64"/>
      <c r="C1" s="64"/>
      <c r="D1" s="64"/>
      <c r="E1" s="64"/>
      <c r="F1" s="64"/>
      <c r="G1" s="64"/>
      <c r="H1" s="64"/>
    </row>
    <row r="2" ht="25" customHeight="1" spans="1:8">
      <c r="A2" s="65" t="s">
        <v>1</v>
      </c>
      <c r="B2" s="65" t="s">
        <v>3</v>
      </c>
      <c r="C2" s="66" t="s">
        <v>361</v>
      </c>
      <c r="D2" s="65" t="s">
        <v>6</v>
      </c>
      <c r="E2" s="65" t="s">
        <v>8</v>
      </c>
      <c r="F2" s="65" t="s">
        <v>366</v>
      </c>
      <c r="G2" s="65" t="s">
        <v>408</v>
      </c>
      <c r="H2" s="67" t="s">
        <v>409</v>
      </c>
    </row>
    <row r="3" ht="25" customHeight="1" spans="1:8">
      <c r="A3" s="68">
        <v>1</v>
      </c>
      <c r="B3" s="68" t="s">
        <v>127</v>
      </c>
      <c r="C3" s="69" t="s">
        <v>540</v>
      </c>
      <c r="D3" s="70" t="s">
        <v>541</v>
      </c>
      <c r="E3" s="68" t="s">
        <v>542</v>
      </c>
      <c r="F3" s="68">
        <v>1</v>
      </c>
      <c r="G3" s="71" t="s">
        <v>410</v>
      </c>
      <c r="H3" s="72" t="s">
        <v>411</v>
      </c>
    </row>
    <row r="4" ht="25" customHeight="1" spans="1:8">
      <c r="A4" s="68">
        <v>2</v>
      </c>
      <c r="B4" s="68" t="s">
        <v>9</v>
      </c>
      <c r="C4" s="69" t="s">
        <v>495</v>
      </c>
      <c r="D4" s="68" t="s">
        <v>543</v>
      </c>
      <c r="E4" s="68" t="s">
        <v>544</v>
      </c>
      <c r="F4" s="68">
        <v>2</v>
      </c>
      <c r="G4" s="71" t="s">
        <v>410</v>
      </c>
      <c r="H4" s="72" t="s">
        <v>412</v>
      </c>
    </row>
    <row r="5" ht="25" customHeight="1" spans="1:8">
      <c r="A5" s="68">
        <v>3</v>
      </c>
      <c r="B5" s="68" t="s">
        <v>127</v>
      </c>
      <c r="C5" s="69" t="s">
        <v>545</v>
      </c>
      <c r="D5" s="70" t="s">
        <v>546</v>
      </c>
      <c r="E5" s="68" t="s">
        <v>542</v>
      </c>
      <c r="F5" s="68">
        <v>3</v>
      </c>
      <c r="G5" s="71" t="s">
        <v>410</v>
      </c>
      <c r="H5" s="72" t="s">
        <v>413</v>
      </c>
    </row>
    <row r="6" ht="25" customHeight="1" spans="1:8">
      <c r="A6" s="68">
        <v>4</v>
      </c>
      <c r="B6" s="68" t="s">
        <v>84</v>
      </c>
      <c r="C6" s="69" t="s">
        <v>547</v>
      </c>
      <c r="D6" s="68" t="s">
        <v>548</v>
      </c>
      <c r="E6" s="68" t="s">
        <v>380</v>
      </c>
      <c r="F6" s="68">
        <v>4</v>
      </c>
      <c r="G6" s="71" t="s">
        <v>410</v>
      </c>
      <c r="H6" s="73"/>
    </row>
    <row r="7" ht="25" customHeight="1" spans="1:8">
      <c r="A7" s="68">
        <v>5</v>
      </c>
      <c r="B7" s="68" t="s">
        <v>140</v>
      </c>
      <c r="C7" s="69" t="s">
        <v>549</v>
      </c>
      <c r="D7" s="68" t="s">
        <v>550</v>
      </c>
      <c r="E7" s="68" t="s">
        <v>551</v>
      </c>
      <c r="F7" s="68"/>
      <c r="G7" s="74" t="s">
        <v>414</v>
      </c>
      <c r="H7" s="73"/>
    </row>
    <row r="8" ht="25" customHeight="1" spans="1:8">
      <c r="A8" s="68">
        <v>6</v>
      </c>
      <c r="B8" s="68" t="s">
        <v>164</v>
      </c>
      <c r="C8" s="69" t="s">
        <v>552</v>
      </c>
      <c r="D8" s="68" t="s">
        <v>553</v>
      </c>
      <c r="E8" s="68" t="s">
        <v>554</v>
      </c>
      <c r="F8" s="68"/>
      <c r="G8" s="74" t="s">
        <v>414</v>
      </c>
      <c r="H8" s="73"/>
    </row>
    <row r="9" ht="25" customHeight="1" spans="1:8">
      <c r="A9" s="68">
        <v>7</v>
      </c>
      <c r="B9" s="68" t="s">
        <v>140</v>
      </c>
      <c r="C9" s="69" t="s">
        <v>555</v>
      </c>
      <c r="D9" s="68" t="s">
        <v>556</v>
      </c>
      <c r="E9" s="68" t="s">
        <v>557</v>
      </c>
      <c r="F9" s="68"/>
      <c r="G9" s="74" t="s">
        <v>414</v>
      </c>
      <c r="H9" s="73"/>
    </row>
    <row r="10" ht="25" customHeight="1" spans="1:8">
      <c r="A10" s="68">
        <v>8</v>
      </c>
      <c r="B10" s="68" t="s">
        <v>31</v>
      </c>
      <c r="C10" s="69" t="s">
        <v>558</v>
      </c>
      <c r="D10" s="70" t="s">
        <v>559</v>
      </c>
      <c r="E10" s="68" t="s">
        <v>560</v>
      </c>
      <c r="F10" s="68"/>
      <c r="G10" s="74" t="s">
        <v>414</v>
      </c>
      <c r="H10" s="73"/>
    </row>
    <row r="11" ht="25" customHeight="1" spans="1:8">
      <c r="A11" s="68">
        <v>9</v>
      </c>
      <c r="B11" s="68" t="s">
        <v>189</v>
      </c>
      <c r="C11" s="69" t="s">
        <v>561</v>
      </c>
      <c r="D11" s="70" t="s">
        <v>562</v>
      </c>
      <c r="E11" s="68" t="s">
        <v>563</v>
      </c>
      <c r="F11" s="68"/>
      <c r="G11" s="74" t="s">
        <v>414</v>
      </c>
      <c r="H11" s="73"/>
    </row>
    <row r="12" ht="25" customHeight="1" spans="1:8">
      <c r="A12" s="68">
        <v>10</v>
      </c>
      <c r="B12" s="68" t="s">
        <v>164</v>
      </c>
      <c r="C12" s="69" t="s">
        <v>564</v>
      </c>
      <c r="D12" s="70" t="s">
        <v>565</v>
      </c>
      <c r="E12" s="68" t="s">
        <v>566</v>
      </c>
      <c r="F12" s="68"/>
      <c r="G12" s="74" t="s">
        <v>414</v>
      </c>
      <c r="H12" s="73"/>
    </row>
    <row r="13" ht="25" customHeight="1" spans="1:8">
      <c r="A13" s="68">
        <v>11</v>
      </c>
      <c r="B13" s="68" t="s">
        <v>84</v>
      </c>
      <c r="C13" s="69" t="s">
        <v>567</v>
      </c>
      <c r="D13" s="70" t="s">
        <v>568</v>
      </c>
      <c r="E13" s="68" t="s">
        <v>569</v>
      </c>
      <c r="F13" s="68"/>
      <c r="G13" s="74" t="s">
        <v>414</v>
      </c>
      <c r="H13" s="73"/>
    </row>
    <row r="14" ht="25" customHeight="1" spans="1:8">
      <c r="A14" s="68">
        <v>12</v>
      </c>
      <c r="B14" s="68" t="s">
        <v>9</v>
      </c>
      <c r="C14" s="69" t="s">
        <v>570</v>
      </c>
      <c r="D14" s="70" t="s">
        <v>571</v>
      </c>
      <c r="E14" s="68" t="s">
        <v>572</v>
      </c>
      <c r="F14" s="68"/>
      <c r="G14" s="74" t="s">
        <v>414</v>
      </c>
      <c r="H14" s="73"/>
    </row>
    <row r="15" ht="25" customHeight="1" spans="1:8">
      <c r="A15" s="68">
        <v>13</v>
      </c>
      <c r="B15" s="68" t="s">
        <v>164</v>
      </c>
      <c r="C15" s="69" t="s">
        <v>573</v>
      </c>
      <c r="D15" s="70" t="s">
        <v>574</v>
      </c>
      <c r="E15" s="68" t="s">
        <v>575</v>
      </c>
      <c r="F15" s="68"/>
      <c r="G15" s="74" t="s">
        <v>414</v>
      </c>
      <c r="H15" s="73"/>
    </row>
    <row r="16" ht="25" customHeight="1" spans="1:8">
      <c r="A16" s="68">
        <v>14</v>
      </c>
      <c r="B16" s="68" t="s">
        <v>189</v>
      </c>
      <c r="C16" s="69" t="s">
        <v>576</v>
      </c>
      <c r="D16" s="70" t="s">
        <v>577</v>
      </c>
      <c r="E16" s="68" t="s">
        <v>578</v>
      </c>
      <c r="F16" s="68"/>
      <c r="G16" s="74" t="s">
        <v>414</v>
      </c>
      <c r="H16" s="73"/>
    </row>
    <row r="17" ht="25" customHeight="1" spans="1:8">
      <c r="A17" s="68">
        <v>15</v>
      </c>
      <c r="B17" s="68" t="s">
        <v>103</v>
      </c>
      <c r="C17" s="69" t="s">
        <v>579</v>
      </c>
      <c r="D17" s="68" t="s">
        <v>580</v>
      </c>
      <c r="E17" s="68" t="s">
        <v>581</v>
      </c>
      <c r="F17" s="68"/>
      <c r="G17" s="74" t="s">
        <v>415</v>
      </c>
      <c r="H17" s="73"/>
    </row>
    <row r="18" ht="25" customHeight="1" spans="1:8">
      <c r="A18" s="68">
        <v>16</v>
      </c>
      <c r="B18" s="68" t="s">
        <v>582</v>
      </c>
      <c r="C18" s="69" t="s">
        <v>583</v>
      </c>
      <c r="D18" s="68" t="s">
        <v>584</v>
      </c>
      <c r="E18" s="68" t="s">
        <v>585</v>
      </c>
      <c r="F18" s="68"/>
      <c r="G18" s="74" t="s">
        <v>415</v>
      </c>
      <c r="H18" s="73"/>
    </row>
    <row r="19" ht="25" customHeight="1" spans="1:8">
      <c r="A19" s="68">
        <v>17</v>
      </c>
      <c r="B19" s="68" t="s">
        <v>197</v>
      </c>
      <c r="C19" s="69" t="s">
        <v>586</v>
      </c>
      <c r="D19" s="68" t="s">
        <v>587</v>
      </c>
      <c r="E19" s="68" t="s">
        <v>588</v>
      </c>
      <c r="F19" s="68"/>
      <c r="G19" s="74" t="s">
        <v>415</v>
      </c>
      <c r="H19" s="73"/>
    </row>
    <row r="20" ht="25" customHeight="1" spans="1:8">
      <c r="A20" s="68">
        <v>18</v>
      </c>
      <c r="B20" s="68" t="s">
        <v>589</v>
      </c>
      <c r="C20" s="69" t="s">
        <v>590</v>
      </c>
      <c r="D20" s="68" t="s">
        <v>591</v>
      </c>
      <c r="E20" s="68" t="s">
        <v>592</v>
      </c>
      <c r="F20" s="68"/>
      <c r="G20" s="75" t="s">
        <v>415</v>
      </c>
      <c r="H20" s="73"/>
    </row>
    <row r="21" ht="25" customHeight="1" spans="1:8">
      <c r="A21" s="68">
        <v>19</v>
      </c>
      <c r="B21" s="68" t="s">
        <v>197</v>
      </c>
      <c r="C21" s="69" t="s">
        <v>593</v>
      </c>
      <c r="D21" s="68" t="s">
        <v>594</v>
      </c>
      <c r="E21" s="68" t="s">
        <v>595</v>
      </c>
      <c r="F21" s="68"/>
      <c r="G21" s="75" t="s">
        <v>415</v>
      </c>
      <c r="H21" s="73"/>
    </row>
    <row r="22" ht="25" customHeight="1" spans="1:8">
      <c r="A22" s="68">
        <v>20</v>
      </c>
      <c r="B22" s="68" t="s">
        <v>164</v>
      </c>
      <c r="C22" s="69" t="s">
        <v>596</v>
      </c>
      <c r="D22" s="70" t="s">
        <v>597</v>
      </c>
      <c r="E22" s="68" t="s">
        <v>389</v>
      </c>
      <c r="F22" s="68"/>
      <c r="G22" s="75" t="s">
        <v>415</v>
      </c>
      <c r="H22" s="73"/>
    </row>
    <row r="23" ht="25" customHeight="1" spans="1:8">
      <c r="A23" s="68">
        <v>21</v>
      </c>
      <c r="B23" s="68" t="s">
        <v>31</v>
      </c>
      <c r="C23" s="69" t="s">
        <v>598</v>
      </c>
      <c r="D23" s="70" t="s">
        <v>599</v>
      </c>
      <c r="E23" s="68" t="s">
        <v>600</v>
      </c>
      <c r="F23" s="68"/>
      <c r="G23" s="75" t="s">
        <v>415</v>
      </c>
      <c r="H23" s="73"/>
    </row>
    <row r="24" ht="25" customHeight="1" spans="1:8">
      <c r="A24" s="68">
        <v>22</v>
      </c>
      <c r="B24" s="68" t="s">
        <v>589</v>
      </c>
      <c r="C24" s="69" t="s">
        <v>601</v>
      </c>
      <c r="D24" s="70" t="s">
        <v>602</v>
      </c>
      <c r="E24" s="68" t="s">
        <v>603</v>
      </c>
      <c r="F24" s="68"/>
      <c r="G24" s="75" t="s">
        <v>415</v>
      </c>
      <c r="H24" s="73"/>
    </row>
    <row r="25" ht="25" customHeight="1" spans="1:8">
      <c r="A25" s="68">
        <v>23</v>
      </c>
      <c r="B25" s="68" t="s">
        <v>31</v>
      </c>
      <c r="C25" s="69" t="s">
        <v>604</v>
      </c>
      <c r="D25" s="70" t="s">
        <v>605</v>
      </c>
      <c r="E25" s="68" t="s">
        <v>560</v>
      </c>
      <c r="F25" s="68"/>
      <c r="G25" s="75" t="s">
        <v>415</v>
      </c>
      <c r="H25" s="73"/>
    </row>
    <row r="26" ht="25" customHeight="1" spans="1:8">
      <c r="A26" s="68">
        <v>24</v>
      </c>
      <c r="B26" s="68" t="s">
        <v>177</v>
      </c>
      <c r="C26" s="69" t="s">
        <v>606</v>
      </c>
      <c r="D26" s="70" t="s">
        <v>607</v>
      </c>
      <c r="E26" s="68" t="s">
        <v>608</v>
      </c>
      <c r="F26" s="68"/>
      <c r="G26" s="75" t="s">
        <v>415</v>
      </c>
      <c r="H26" s="73"/>
    </row>
    <row r="27" ht="25" customHeight="1" spans="1:8">
      <c r="A27" s="68">
        <v>25</v>
      </c>
      <c r="B27" s="68" t="s">
        <v>177</v>
      </c>
      <c r="C27" s="69" t="s">
        <v>609</v>
      </c>
      <c r="D27" s="70" t="s">
        <v>610</v>
      </c>
      <c r="E27" s="68" t="s">
        <v>611</v>
      </c>
      <c r="F27" s="68"/>
      <c r="G27" s="75" t="s">
        <v>415</v>
      </c>
      <c r="H27" s="73"/>
    </row>
    <row r="28" ht="25" customHeight="1" spans="1:8">
      <c r="A28" s="68">
        <v>26</v>
      </c>
      <c r="B28" s="68" t="s">
        <v>75</v>
      </c>
      <c r="C28" s="69" t="s">
        <v>612</v>
      </c>
      <c r="D28" s="70" t="s">
        <v>613</v>
      </c>
      <c r="E28" s="68" t="s">
        <v>614</v>
      </c>
      <c r="F28" s="68"/>
      <c r="G28" s="75" t="s">
        <v>415</v>
      </c>
      <c r="H28" s="73"/>
    </row>
    <row r="29" ht="25" customHeight="1" spans="1:8">
      <c r="A29" s="68">
        <v>27</v>
      </c>
      <c r="B29" s="68" t="s">
        <v>127</v>
      </c>
      <c r="C29" s="69" t="s">
        <v>615</v>
      </c>
      <c r="D29" s="70" t="s">
        <v>616</v>
      </c>
      <c r="E29" s="68" t="s">
        <v>617</v>
      </c>
      <c r="F29" s="68"/>
      <c r="G29" s="75" t="s">
        <v>415</v>
      </c>
      <c r="H29" s="73"/>
    </row>
  </sheetData>
  <mergeCells count="1">
    <mergeCell ref="A1:H1"/>
  </mergeCells>
  <conditionalFormatting sqref="A1">
    <cfRule type="duplicateValues" dxfId="0" priority="1"/>
  </conditionalFormatting>
  <conditionalFormatting sqref="A2:A29">
    <cfRule type="duplicateValues" dxfId="0" priority="6"/>
  </conditionalFormatting>
  <conditionalFormatting sqref="A3:A29">
    <cfRule type="duplicateValues" dxfId="0" priority="2"/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U23"/>
  <sheetViews>
    <sheetView topLeftCell="A4" workbookViewId="0">
      <selection activeCell="F16" sqref="F16:G23"/>
    </sheetView>
  </sheetViews>
  <sheetFormatPr defaultColWidth="9.86666666666667" defaultRowHeight="14.25"/>
  <cols>
    <col min="1" max="1" width="22.7333333333333" style="1" customWidth="1"/>
    <col min="2" max="5" width="8.13333333333333" style="1" customWidth="1"/>
    <col min="6" max="6" width="5.73333333333333" style="1" customWidth="1"/>
    <col min="7" max="7" width="8.6" style="1" customWidth="1"/>
    <col min="8" max="8" width="7.13333333333333" style="1" customWidth="1"/>
    <col min="9" max="9" width="7" style="1" customWidth="1"/>
    <col min="10" max="10" width="6.13333333333333" style="1" hidden="1" customWidth="1"/>
    <col min="11" max="11" width="5.73333333333333" style="1" hidden="1" customWidth="1"/>
    <col min="12" max="12" width="8.86666666666667" style="1" customWidth="1"/>
    <col min="13" max="13" width="8.26666666666667" style="1" customWidth="1"/>
    <col min="14" max="14" width="9.86666666666667" style="1" hidden="1" customWidth="1"/>
    <col min="15" max="15" width="9.86666666666667" style="1" customWidth="1"/>
    <col min="16" max="16" width="6.6" style="1" customWidth="1"/>
    <col min="17" max="17" width="5.26666666666667" style="1" customWidth="1"/>
    <col min="18" max="18" width="4.13333333333333" style="1" customWidth="1"/>
    <col min="19" max="19" width="5.26666666666667" style="1" customWidth="1"/>
    <col min="20" max="20" width="6.6" style="1" customWidth="1"/>
    <col min="21" max="16384" width="9.86666666666667" style="1"/>
  </cols>
  <sheetData>
    <row r="1" ht="31.5" customHeight="1" spans="1:21">
      <c r="A1" s="2" t="s">
        <v>618</v>
      </c>
      <c r="B1" s="2"/>
      <c r="C1" s="2"/>
      <c r="D1" s="2"/>
      <c r="E1" s="2"/>
      <c r="F1" s="2"/>
      <c r="G1" s="2"/>
      <c r="H1" s="2"/>
      <c r="I1" s="2"/>
      <c r="J1" s="38"/>
      <c r="K1" s="39"/>
      <c r="M1" s="40" t="s">
        <v>619</v>
      </c>
      <c r="N1" s="40"/>
      <c r="O1" s="40"/>
      <c r="P1" s="40"/>
      <c r="Q1" s="40"/>
      <c r="R1" s="40"/>
      <c r="S1" s="40"/>
      <c r="T1" s="40"/>
      <c r="U1" s="40"/>
    </row>
    <row r="2" ht="20.1" customHeight="1" spans="1:21">
      <c r="A2" s="3" t="s">
        <v>620</v>
      </c>
      <c r="B2" s="4" t="s">
        <v>208</v>
      </c>
      <c r="C2" s="5" t="s">
        <v>209</v>
      </c>
      <c r="D2" s="5" t="s">
        <v>210</v>
      </c>
      <c r="E2" s="6" t="s">
        <v>211</v>
      </c>
      <c r="F2" s="3" t="s">
        <v>621</v>
      </c>
      <c r="G2" s="3" t="s">
        <v>622</v>
      </c>
      <c r="H2" s="7" t="s">
        <v>623</v>
      </c>
      <c r="I2" s="41" t="s">
        <v>624</v>
      </c>
      <c r="J2" s="42"/>
      <c r="M2" s="43" t="s">
        <v>1</v>
      </c>
      <c r="N2" s="43" t="s">
        <v>625</v>
      </c>
      <c r="O2" s="44" t="s">
        <v>626</v>
      </c>
      <c r="P2" s="43" t="s">
        <v>362</v>
      </c>
      <c r="Q2" s="43" t="s">
        <v>621</v>
      </c>
      <c r="R2" s="43" t="s">
        <v>627</v>
      </c>
      <c r="S2" s="57" t="s">
        <v>621</v>
      </c>
      <c r="T2" s="43" t="s">
        <v>362</v>
      </c>
      <c r="U2" s="58" t="s">
        <v>628</v>
      </c>
    </row>
    <row r="3" ht="20.1" customHeight="1" spans="1:21">
      <c r="A3" s="5" t="s">
        <v>208</v>
      </c>
      <c r="B3" s="8"/>
      <c r="C3" s="9" t="str">
        <f>IF(LEN(P7)=0,"",P7)</f>
        <v/>
      </c>
      <c r="D3" s="10" t="str">
        <f>IF(LEN(P5)=0,"",P5)</f>
        <v/>
      </c>
      <c r="E3" s="11" t="str">
        <f>IF(LEN(P3)=0,"",P3)</f>
        <v/>
      </c>
      <c r="F3" s="12" t="str">
        <f>IF(SUM(B4:E4)=0,"",SUM(B4:E4))</f>
        <v/>
      </c>
      <c r="G3" s="13" t="str">
        <f>IF(COUNTIF(B4:E4,3)=0,"",COUNTIF(B4:E4,3))</f>
        <v/>
      </c>
      <c r="H3" s="14"/>
      <c r="I3" s="45"/>
      <c r="J3" s="1" t="str">
        <f>A3</f>
        <v>A1</v>
      </c>
      <c r="K3" s="37" t="str">
        <f>A4</f>
        <v>伟熙宇翔队</v>
      </c>
      <c r="M3" s="46">
        <v>5</v>
      </c>
      <c r="N3" s="47">
        <v>5</v>
      </c>
      <c r="O3" s="48" t="s">
        <v>208</v>
      </c>
      <c r="P3" s="49"/>
      <c r="Q3" s="59" t="str">
        <f t="array" ref="Q3">IFERROR(_xlfn.IFS(P3&gt;T3,3,AND(P3=T3,P3&lt;&gt;0,T3&lt;&gt;0),1,P3&lt;T3,0,P3,""),"")</f>
        <v/>
      </c>
      <c r="R3" s="60" t="s">
        <v>629</v>
      </c>
      <c r="S3" s="61" t="str">
        <f t="array" ref="S3">IFERROR(_xlfn.IFS(T3&gt;P3,3,AND(T3=P3,T3&lt;&gt;0,P3&lt;&gt;0),1,T3&lt;P3,0,T3,""),"")</f>
        <v/>
      </c>
      <c r="T3" s="49"/>
      <c r="U3" s="62" t="s">
        <v>211</v>
      </c>
    </row>
    <row r="4" ht="35.1" customHeight="1" spans="1:21">
      <c r="A4" s="15" t="str">
        <f>VLOOKUP(A3,抽签!A:H,4,0)</f>
        <v>伟熙宇翔队</v>
      </c>
      <c r="B4" s="16"/>
      <c r="C4" s="17" t="str">
        <f>IF(LEN(Q7)=0,"",Q7)</f>
        <v/>
      </c>
      <c r="D4" s="18" t="str">
        <f>IF(LEN(Q5)=0,"",Q5)</f>
        <v/>
      </c>
      <c r="E4" s="19" t="str">
        <f>IF(LEN(Q3)=0,"",Q3)</f>
        <v/>
      </c>
      <c r="F4" s="20"/>
      <c r="G4" s="13"/>
      <c r="H4" s="14"/>
      <c r="I4" s="45"/>
      <c r="J4" s="37"/>
      <c r="K4" s="50"/>
      <c r="M4" s="46">
        <v>4</v>
      </c>
      <c r="N4" s="51">
        <v>4</v>
      </c>
      <c r="O4" s="48" t="s">
        <v>209</v>
      </c>
      <c r="P4" s="49"/>
      <c r="Q4" s="59" t="str">
        <f t="array" ref="Q4">IFERROR(_xlfn.IFS(P4&gt;T4,3,AND(P4=T4,P4&lt;&gt;0,T4&lt;&gt;0),1,P4&lt;T4,0,P4,""),"")</f>
        <v/>
      </c>
      <c r="R4" s="60" t="s">
        <v>629</v>
      </c>
      <c r="S4" s="61" t="str">
        <f t="array" ref="S4">IFERROR(_xlfn.IFS(T4&gt;P4,3,AND(T4=P4,T4&lt;&gt;0,P4&lt;&gt;0),1,T4&lt;P4,0,T4,""),"")</f>
        <v/>
      </c>
      <c r="T4" s="49"/>
      <c r="U4" s="62" t="s">
        <v>210</v>
      </c>
    </row>
    <row r="5" ht="20.1" customHeight="1" spans="1:21">
      <c r="A5" s="5" t="s">
        <v>209</v>
      </c>
      <c r="B5" s="9" t="str">
        <f>IF(LEN(T7)=0,"",T7)</f>
        <v/>
      </c>
      <c r="C5" s="21"/>
      <c r="D5" s="22" t="str">
        <f>IF(LEN(P4)=0,"",P4)</f>
        <v/>
      </c>
      <c r="E5" s="23" t="str">
        <f>IF(LEN(T6)=0,"",T6)</f>
        <v/>
      </c>
      <c r="F5" s="12" t="str">
        <f t="shared" ref="F5" si="0">IF(SUM(B6:E6)=0,"",SUM(B6:E6))</f>
        <v/>
      </c>
      <c r="G5" s="13" t="str">
        <f t="shared" ref="G5" si="1">IF(COUNTIF(B6:E6,3)=0,"",COUNTIF(B6:E6,3))</f>
        <v/>
      </c>
      <c r="H5" s="14"/>
      <c r="I5" s="45"/>
      <c r="J5" s="1" t="str">
        <f>A5</f>
        <v>A2</v>
      </c>
      <c r="K5" s="37" t="str">
        <f>A6</f>
        <v>十一小二十一小联队</v>
      </c>
      <c r="M5" s="46">
        <v>7</v>
      </c>
      <c r="N5" s="52">
        <v>7</v>
      </c>
      <c r="O5" s="48" t="s">
        <v>208</v>
      </c>
      <c r="P5" s="49"/>
      <c r="Q5" s="59" t="str">
        <f t="array" ref="Q5">IFERROR(_xlfn.IFS(P5&gt;T5,3,AND(P5=T5,P5&lt;&gt;0,T5&lt;&gt;0),1,P5&lt;T5,0,P5,""),"")</f>
        <v/>
      </c>
      <c r="R5" s="60" t="s">
        <v>629</v>
      </c>
      <c r="S5" s="61" t="str">
        <f t="array" ref="S5">IFERROR(_xlfn.IFS(T5&gt;P5,3,AND(T5=P5,T5&lt;&gt;0,P5&lt;&gt;0),1,T5&lt;P5,0,T5,""),"")</f>
        <v/>
      </c>
      <c r="T5" s="49"/>
      <c r="U5" s="62" t="s">
        <v>210</v>
      </c>
    </row>
    <row r="6" ht="35.1" customHeight="1" spans="1:21">
      <c r="A6" s="15" t="str">
        <f>VLOOKUP(A5,抽签!A:H,4,0)</f>
        <v>十一小二十一小联队</v>
      </c>
      <c r="B6" s="24" t="str">
        <f>IF(LEN(S7)=0,"",S7)</f>
        <v/>
      </c>
      <c r="C6" s="21"/>
      <c r="D6" s="15" t="str">
        <f>IF(LEN(Q4)=0,"",Q4)</f>
        <v/>
      </c>
      <c r="E6" s="25" t="str">
        <f>IF(LEN(S6)=0,"",S6)</f>
        <v/>
      </c>
      <c r="F6" s="20"/>
      <c r="G6" s="13"/>
      <c r="H6" s="14"/>
      <c r="I6" s="45"/>
      <c r="J6" s="37"/>
      <c r="K6" s="50"/>
      <c r="M6" s="46">
        <v>8</v>
      </c>
      <c r="N6" s="53">
        <v>8</v>
      </c>
      <c r="O6" s="48" t="s">
        <v>211</v>
      </c>
      <c r="P6" s="49"/>
      <c r="Q6" s="59" t="str">
        <f t="array" ref="Q6">IFERROR(_xlfn.IFS(P6&gt;T6,3,AND(P6=T6,P6&lt;&gt;0,T6&lt;&gt;0),1,P6&lt;T6,0,P6,""),"")</f>
        <v/>
      </c>
      <c r="R6" s="60" t="s">
        <v>629</v>
      </c>
      <c r="S6" s="61" t="str">
        <f t="array" ref="S6">IFERROR(_xlfn.IFS(T6&gt;P6,3,AND(T6=P6,T6&lt;&gt;0,P6&lt;&gt;0),1,T6&lt;P6,0,T6,""),"")</f>
        <v/>
      </c>
      <c r="T6" s="49"/>
      <c r="U6" s="62" t="s">
        <v>209</v>
      </c>
    </row>
    <row r="7" ht="20.1" customHeight="1" spans="1:21">
      <c r="A7" s="5" t="s">
        <v>210</v>
      </c>
      <c r="B7" s="10" t="str">
        <f>IF(LEN(T5)=0,"",T5)</f>
        <v/>
      </c>
      <c r="C7" s="22" t="str">
        <f>IF(LEN(T4)=0,"",T4)</f>
        <v/>
      </c>
      <c r="D7" s="26"/>
      <c r="E7" s="27" t="str">
        <f>IF(LEN(P8)=0,"",P8)</f>
        <v/>
      </c>
      <c r="F7" s="12" t="str">
        <f t="shared" ref="F7" si="2">IF(SUM(B8:E8)=0,"",SUM(B8:E8))</f>
        <v/>
      </c>
      <c r="G7" s="13" t="str">
        <f t="shared" ref="G7" si="3">IF(COUNTIF(B8:E8,3)=0,"",COUNTIF(B8:E8,3))</f>
        <v/>
      </c>
      <c r="H7" s="14"/>
      <c r="I7" s="45"/>
      <c r="J7" s="1" t="str">
        <f>A7</f>
        <v>A3</v>
      </c>
      <c r="K7" s="37" t="str">
        <f>A8</f>
        <v>一小奇兵队</v>
      </c>
      <c r="M7" s="46">
        <v>9</v>
      </c>
      <c r="N7" s="54">
        <v>9</v>
      </c>
      <c r="O7" s="48" t="s">
        <v>208</v>
      </c>
      <c r="P7" s="49"/>
      <c r="Q7" s="59" t="str">
        <f t="array" ref="Q7">IFERROR(_xlfn.IFS(P7&gt;T7,3,AND(P7=T7,P7&lt;&gt;0,T7&lt;&gt;0),1,P7&lt;T7,0,P7,""),"")</f>
        <v/>
      </c>
      <c r="R7" s="60" t="s">
        <v>629</v>
      </c>
      <c r="S7" s="61" t="str">
        <f t="array" ref="S7">IFERROR(_xlfn.IFS(T7&gt;P7,3,AND(T7=P7,T7&lt;&gt;0,P7&lt;&gt;0),1,T7&lt;P7,0,T7,""),"")</f>
        <v/>
      </c>
      <c r="T7" s="49"/>
      <c r="U7" s="62" t="s">
        <v>209</v>
      </c>
    </row>
    <row r="8" ht="35.1" customHeight="1" spans="1:21">
      <c r="A8" s="15" t="str">
        <f>VLOOKUP(A7,抽签!A:H,4,0)</f>
        <v>一小奇兵队</v>
      </c>
      <c r="B8" s="24" t="str">
        <f>IF(LEN(S5)=0,"",S5)</f>
        <v/>
      </c>
      <c r="C8" s="15" t="str">
        <f>IF(LEN(S4)=0,"",S4)</f>
        <v/>
      </c>
      <c r="D8" s="28"/>
      <c r="E8" s="29" t="str">
        <f>IF(LEN(Q8)=0,"",Q8)</f>
        <v/>
      </c>
      <c r="F8" s="20"/>
      <c r="G8" s="13"/>
      <c r="H8" s="14"/>
      <c r="I8" s="45"/>
      <c r="J8" s="37"/>
      <c r="K8" s="50"/>
      <c r="M8" s="46">
        <v>2</v>
      </c>
      <c r="N8" s="55">
        <v>2</v>
      </c>
      <c r="O8" s="48" t="s">
        <v>210</v>
      </c>
      <c r="P8" s="49"/>
      <c r="Q8" s="59" t="str">
        <f t="array" ref="Q8">IFERROR(_xlfn.IFS(P8&gt;T8,3,AND(P8=T8,P8&lt;&gt;0,T8&lt;&gt;0),1,P8&lt;T8,0,P8,""),"")</f>
        <v/>
      </c>
      <c r="R8" s="60" t="s">
        <v>629</v>
      </c>
      <c r="S8" s="61" t="str">
        <f t="array" ref="S8">IFERROR(_xlfn.IFS(T8&gt;P8,3,AND(T8=P8,T8&lt;&gt;0,P8&lt;&gt;0),1,T8&lt;P8,0,T8,""),"")</f>
        <v/>
      </c>
      <c r="T8" s="49"/>
      <c r="U8" s="62" t="s">
        <v>211</v>
      </c>
    </row>
    <row r="9" ht="20.1" customHeight="1" spans="1:11">
      <c r="A9" s="5" t="s">
        <v>211</v>
      </c>
      <c r="B9" s="11" t="str">
        <f>IF(LEN(T3)=0,"",T3)</f>
        <v/>
      </c>
      <c r="C9" s="23" t="str">
        <f>IF(LEN(P6)=0,"",P6)</f>
        <v/>
      </c>
      <c r="D9" s="30" t="str">
        <f>IF(LEN(T8)=0,"",T8)</f>
        <v/>
      </c>
      <c r="E9" s="26"/>
      <c r="F9" s="12" t="str">
        <f t="shared" ref="F9" si="4">IF(SUM(B10:E10)=0,"",SUM(B10:E10))</f>
        <v/>
      </c>
      <c r="G9" s="13" t="str">
        <f t="shared" ref="G9" si="5">IF(COUNTIF(B10:E10,3)=0,"",COUNTIF(B10:E10,3))</f>
        <v/>
      </c>
      <c r="H9" s="14"/>
      <c r="I9" s="45"/>
      <c r="J9" s="1" t="str">
        <f>A9</f>
        <v>A4</v>
      </c>
      <c r="K9" s="37" t="str">
        <f>A10</f>
        <v>髻山草机器人队</v>
      </c>
    </row>
    <row r="10" ht="35.1" customHeight="1" spans="1:11">
      <c r="A10" s="15" t="str">
        <f>VLOOKUP(A9,抽签!A:H,4,0)</f>
        <v>髻山草机器人队</v>
      </c>
      <c r="B10" s="24" t="str">
        <f>IF(LEN(S3)=0,"",S3)</f>
        <v/>
      </c>
      <c r="C10" s="15" t="str">
        <f>IF(LEN(Q6)=0,"",Q6)</f>
        <v/>
      </c>
      <c r="D10" s="15" t="str">
        <f>IF(LEN(S8)=0,"",S8)</f>
        <v/>
      </c>
      <c r="E10" s="28"/>
      <c r="F10" s="20"/>
      <c r="G10" s="13"/>
      <c r="H10" s="14"/>
      <c r="I10" s="45"/>
      <c r="J10" s="37"/>
      <c r="K10" s="50"/>
    </row>
    <row r="11" hidden="1" spans="1:11">
      <c r="A11" s="31"/>
      <c r="B11" s="31"/>
      <c r="C11" s="31"/>
      <c r="D11" s="31"/>
      <c r="E11" s="31"/>
      <c r="F11" s="32"/>
      <c r="G11" s="33"/>
      <c r="H11" s="33"/>
      <c r="I11" s="56"/>
      <c r="J11" s="37"/>
      <c r="K11" s="50"/>
    </row>
    <row r="12" hidden="1" spans="1:11">
      <c r="A12" s="31"/>
      <c r="B12" s="31"/>
      <c r="C12" s="31"/>
      <c r="D12" s="31"/>
      <c r="E12" s="31"/>
      <c r="F12" s="32"/>
      <c r="G12" s="33"/>
      <c r="H12" s="33"/>
      <c r="I12" s="56"/>
      <c r="J12" s="37"/>
      <c r="K12" s="50"/>
    </row>
    <row r="13" ht="20.1" customHeight="1" spans="1:11">
      <c r="A13" s="31"/>
      <c r="B13" s="34"/>
      <c r="C13" s="34"/>
      <c r="D13" s="34"/>
      <c r="E13" s="35"/>
      <c r="F13" s="36"/>
      <c r="G13" s="37"/>
      <c r="H13" s="37"/>
      <c r="I13" s="37"/>
      <c r="J13" s="37"/>
      <c r="K13" s="34"/>
    </row>
    <row r="14" ht="31.5" customHeight="1" spans="1:21">
      <c r="A14" s="2" t="s">
        <v>630</v>
      </c>
      <c r="B14" s="2"/>
      <c r="C14" s="2"/>
      <c r="D14" s="2"/>
      <c r="E14" s="2"/>
      <c r="F14" s="2"/>
      <c r="G14" s="2"/>
      <c r="H14" s="2"/>
      <c r="I14" s="2"/>
      <c r="J14" s="38"/>
      <c r="K14" s="39"/>
      <c r="M14" s="40" t="s">
        <v>631</v>
      </c>
      <c r="N14" s="40"/>
      <c r="O14" s="40"/>
      <c r="P14" s="40"/>
      <c r="Q14" s="40"/>
      <c r="R14" s="40"/>
      <c r="S14" s="40"/>
      <c r="T14" s="40"/>
      <c r="U14" s="40"/>
    </row>
    <row r="15" ht="20.1" customHeight="1" spans="1:21">
      <c r="A15" s="3" t="s">
        <v>620</v>
      </c>
      <c r="B15" s="4" t="s">
        <v>213</v>
      </c>
      <c r="C15" s="5" t="s">
        <v>214</v>
      </c>
      <c r="D15" s="5" t="s">
        <v>215</v>
      </c>
      <c r="E15" s="6" t="s">
        <v>216</v>
      </c>
      <c r="F15" s="3" t="s">
        <v>621</v>
      </c>
      <c r="G15" s="3" t="s">
        <v>622</v>
      </c>
      <c r="H15" s="7" t="s">
        <v>623</v>
      </c>
      <c r="I15" s="41" t="s">
        <v>624</v>
      </c>
      <c r="J15" s="42"/>
      <c r="M15" s="43" t="s">
        <v>1</v>
      </c>
      <c r="N15" s="43" t="s">
        <v>625</v>
      </c>
      <c r="O15" s="44" t="s">
        <v>626</v>
      </c>
      <c r="P15" s="43" t="s">
        <v>362</v>
      </c>
      <c r="Q15" s="43" t="s">
        <v>621</v>
      </c>
      <c r="R15" s="43" t="s">
        <v>627</v>
      </c>
      <c r="S15" s="57" t="s">
        <v>621</v>
      </c>
      <c r="T15" s="43" t="s">
        <v>362</v>
      </c>
      <c r="U15" s="58" t="s">
        <v>628</v>
      </c>
    </row>
    <row r="16" ht="20.1" customHeight="1" spans="1:21">
      <c r="A16" s="5" t="s">
        <v>213</v>
      </c>
      <c r="B16" s="8"/>
      <c r="C16" s="9" t="str">
        <f>IF(LEN(P20)=0,"",P20)</f>
        <v/>
      </c>
      <c r="D16" s="10" t="str">
        <f>IF(LEN(P18)=0,"",P18)</f>
        <v/>
      </c>
      <c r="E16" s="11" t="str">
        <f>IF(LEN(P16)=0,"",P16)</f>
        <v/>
      </c>
      <c r="F16" s="12" t="str">
        <f t="shared" ref="F16" si="6">IF(SUM(B17:E17)=0,"",SUM(B17:E17))</f>
        <v/>
      </c>
      <c r="G16" s="13" t="str">
        <f t="shared" ref="G16" si="7">IF(COUNTIF(B17:E17,3)=0,"",COUNTIF(B17:E17,3))</f>
        <v/>
      </c>
      <c r="H16" s="14"/>
      <c r="I16" s="45"/>
      <c r="J16" s="1" t="str">
        <f>A16</f>
        <v>B1</v>
      </c>
      <c r="K16" s="37" t="str">
        <f>A17</f>
        <v>天马行空战队</v>
      </c>
      <c r="M16" s="46">
        <v>5</v>
      </c>
      <c r="N16" s="47">
        <v>5</v>
      </c>
      <c r="O16" s="48" t="s">
        <v>213</v>
      </c>
      <c r="P16" s="49"/>
      <c r="Q16" s="59" t="str">
        <f t="array" ref="Q16">IFERROR(_xlfn.IFS(P16&gt;T16,3,AND(P16=T16,P16&lt;&gt;0,T16&lt;&gt;0),1,P16&lt;T16,0,P16,""),"")</f>
        <v/>
      </c>
      <c r="R16" s="60" t="s">
        <v>629</v>
      </c>
      <c r="S16" s="61" t="str">
        <f t="array" ref="S16">IFERROR(_xlfn.IFS(T16&gt;P16,3,AND(T16=P16,T16&lt;&gt;0,P16&lt;&gt;0),1,T16&lt;P16,0,T16,""),"")</f>
        <v/>
      </c>
      <c r="T16" s="49"/>
      <c r="U16" s="62" t="s">
        <v>216</v>
      </c>
    </row>
    <row r="17" ht="35.1" customHeight="1" spans="1:21">
      <c r="A17" s="15" t="str">
        <f>VLOOKUP(A16,抽签!A:H,4,0)</f>
        <v>天马行空战队</v>
      </c>
      <c r="B17" s="16"/>
      <c r="C17" s="17" t="str">
        <f>IF(LEN(Q20)=0,"",Q20)</f>
        <v/>
      </c>
      <c r="D17" s="18" t="str">
        <f>IF(LEN(Q18)=0,"",Q18)</f>
        <v/>
      </c>
      <c r="E17" s="19" t="str">
        <f>IF(LEN(Q16)=0,"",Q16)</f>
        <v/>
      </c>
      <c r="F17" s="20"/>
      <c r="G17" s="13"/>
      <c r="H17" s="14"/>
      <c r="I17" s="45"/>
      <c r="J17" s="37"/>
      <c r="K17" s="50"/>
      <c r="M17" s="46">
        <v>4</v>
      </c>
      <c r="N17" s="51">
        <v>4</v>
      </c>
      <c r="O17" s="48" t="s">
        <v>214</v>
      </c>
      <c r="P17" s="49"/>
      <c r="Q17" s="59" t="str">
        <f t="array" ref="Q17">IFERROR(_xlfn.IFS(P17&gt;T17,3,AND(P17=T17,P17&lt;&gt;0,T17&lt;&gt;0),1,P17&lt;T17,0,P17,""),"")</f>
        <v/>
      </c>
      <c r="R17" s="60" t="s">
        <v>629</v>
      </c>
      <c r="S17" s="61" t="str">
        <f t="array" ref="S17">IFERROR(_xlfn.IFS(T17&gt;P17,3,AND(T17=P17,T17&lt;&gt;0,P17&lt;&gt;0),1,T17&lt;P17,0,T17,""),"")</f>
        <v/>
      </c>
      <c r="T17" s="49"/>
      <c r="U17" s="62" t="s">
        <v>215</v>
      </c>
    </row>
    <row r="18" ht="20.1" customHeight="1" spans="1:21">
      <c r="A18" s="5" t="s">
        <v>214</v>
      </c>
      <c r="B18" s="9" t="str">
        <f>IF(LEN(T20)=0,"",T20)</f>
        <v/>
      </c>
      <c r="C18" s="21"/>
      <c r="D18" s="22" t="str">
        <f>IF(LEN(P17)=0,"",P17)</f>
        <v/>
      </c>
      <c r="E18" s="23" t="str">
        <f>IF(LEN(T19)=0,"",T19)</f>
        <v/>
      </c>
      <c r="F18" s="12" t="str">
        <f t="shared" ref="F18" si="8">IF(SUM(B19:E19)=0,"",SUM(B19:E19))</f>
        <v/>
      </c>
      <c r="G18" s="13" t="str">
        <f t="shared" ref="G18" si="9">IF(COUNTIF(B19:E19,3)=0,"",COUNTIF(B19:E19,3))</f>
        <v/>
      </c>
      <c r="H18" s="14"/>
      <c r="I18" s="45"/>
      <c r="J18" s="1" t="str">
        <f>A18</f>
        <v>B2</v>
      </c>
      <c r="K18" s="37" t="str">
        <f>A19</f>
        <v>乐家军夺宝1队</v>
      </c>
      <c r="M18" s="46">
        <v>7</v>
      </c>
      <c r="N18" s="52">
        <v>7</v>
      </c>
      <c r="O18" s="48" t="s">
        <v>213</v>
      </c>
      <c r="P18" s="49"/>
      <c r="Q18" s="59" t="str">
        <f t="array" ref="Q18">IFERROR(_xlfn.IFS(P18&gt;T18,3,AND(P18=T18,P18&lt;&gt;0,T18&lt;&gt;0),1,P18&lt;T18,0,P18,""),"")</f>
        <v/>
      </c>
      <c r="R18" s="60" t="s">
        <v>629</v>
      </c>
      <c r="S18" s="61" t="str">
        <f t="array" ref="S18">IFERROR(_xlfn.IFS(T18&gt;P18,3,AND(T18=P18,T18&lt;&gt;0,P18&lt;&gt;0),1,T18&lt;P18,0,T18,""),"")</f>
        <v/>
      </c>
      <c r="T18" s="49"/>
      <c r="U18" s="62" t="s">
        <v>215</v>
      </c>
    </row>
    <row r="19" ht="35.1" customHeight="1" spans="1:21">
      <c r="A19" s="15" t="str">
        <f>VLOOKUP(A18,抽签!A:H,4,0)</f>
        <v>乐家军夺宝1队</v>
      </c>
      <c r="B19" s="24" t="str">
        <f>IF(LEN(S20)=0,"",S20)</f>
        <v/>
      </c>
      <c r="C19" s="21"/>
      <c r="D19" s="15" t="str">
        <f>IF(LEN(Q17)=0,"",Q17)</f>
        <v/>
      </c>
      <c r="E19" s="25" t="str">
        <f>IF(LEN(S19)=0,"",S19)</f>
        <v/>
      </c>
      <c r="F19" s="20"/>
      <c r="G19" s="13"/>
      <c r="H19" s="14"/>
      <c r="I19" s="45"/>
      <c r="J19" s="37"/>
      <c r="K19" s="50"/>
      <c r="M19" s="46">
        <v>8</v>
      </c>
      <c r="N19" s="53">
        <v>8</v>
      </c>
      <c r="O19" s="48" t="s">
        <v>216</v>
      </c>
      <c r="P19" s="49"/>
      <c r="Q19" s="59" t="str">
        <f t="array" ref="Q19">IFERROR(_xlfn.IFS(P19&gt;T19,3,AND(P19=T19,P19&lt;&gt;0,T19&lt;&gt;0),1,P19&lt;T19,0,P19,""),"")</f>
        <v/>
      </c>
      <c r="R19" s="60" t="s">
        <v>629</v>
      </c>
      <c r="S19" s="61" t="str">
        <f t="array" ref="S19">IFERROR(_xlfn.IFS(T19&gt;P19,3,AND(T19=P19,T19&lt;&gt;0,P19&lt;&gt;0),1,T19&lt;P19,0,T19,""),"")</f>
        <v/>
      </c>
      <c r="T19" s="49"/>
      <c r="U19" s="62" t="s">
        <v>214</v>
      </c>
    </row>
    <row r="20" ht="20.1" customHeight="1" spans="1:21">
      <c r="A20" s="5" t="s">
        <v>215</v>
      </c>
      <c r="B20" s="10" t="str">
        <f>IF(LEN(T18)=0,"",T18)</f>
        <v/>
      </c>
      <c r="C20" s="22" t="str">
        <f>IF(LEN(T17)=0,"",T17)</f>
        <v/>
      </c>
      <c r="D20" s="26"/>
      <c r="E20" s="27" t="str">
        <f>IF(LEN(P21)=0,"",P21)</f>
        <v/>
      </c>
      <c r="F20" s="12" t="str">
        <f t="shared" ref="F20" si="10">IF(SUM(B21:E21)=0,"",SUM(B21:E21))</f>
        <v/>
      </c>
      <c r="G20" s="13" t="str">
        <f t="shared" ref="G20" si="11">IF(COUNTIF(B21:E21,3)=0,"",COUNTIF(B21:E21,3))</f>
        <v/>
      </c>
      <c r="H20" s="14"/>
      <c r="I20" s="45"/>
      <c r="J20" s="1" t="str">
        <f>A20</f>
        <v>B3</v>
      </c>
      <c r="K20" s="37" t="str">
        <f>A21</f>
        <v>天宫创客2队</v>
      </c>
      <c r="M20" s="46">
        <v>9</v>
      </c>
      <c r="N20" s="54">
        <v>9</v>
      </c>
      <c r="O20" s="48" t="s">
        <v>213</v>
      </c>
      <c r="P20" s="49"/>
      <c r="Q20" s="59" t="str">
        <f t="array" ref="Q20">IFERROR(_xlfn.IFS(P20&gt;T20,3,AND(P20=T20,P20&lt;&gt;0,T20&lt;&gt;0),1,P20&lt;T20,0,P20,""),"")</f>
        <v/>
      </c>
      <c r="R20" s="60" t="s">
        <v>629</v>
      </c>
      <c r="S20" s="61" t="str">
        <f t="array" ref="S20">IFERROR(_xlfn.IFS(T20&gt;P20,3,AND(T20=P20,T20&lt;&gt;0,P20&lt;&gt;0),1,T20&lt;P20,0,T20,""),"")</f>
        <v/>
      </c>
      <c r="T20" s="49"/>
      <c r="U20" s="62" t="s">
        <v>214</v>
      </c>
    </row>
    <row r="21" ht="35.1" customHeight="1" spans="1:21">
      <c r="A21" s="15" t="str">
        <f>VLOOKUP(A20,抽签!A:H,4,0)</f>
        <v>天宫创客2队</v>
      </c>
      <c r="B21" s="24" t="str">
        <f>IF(LEN(S18)=0,"",S18)</f>
        <v/>
      </c>
      <c r="C21" s="15" t="str">
        <f>IF(LEN(S17)=0,"",S17)</f>
        <v/>
      </c>
      <c r="D21" s="28"/>
      <c r="E21" s="29" t="str">
        <f>IF(LEN(Q21)=0,"",Q21)</f>
        <v/>
      </c>
      <c r="F21" s="20"/>
      <c r="G21" s="13"/>
      <c r="H21" s="14"/>
      <c r="I21" s="45"/>
      <c r="J21" s="37"/>
      <c r="K21" s="50"/>
      <c r="M21" s="46">
        <v>2</v>
      </c>
      <c r="N21" s="55">
        <v>2</v>
      </c>
      <c r="O21" s="48" t="s">
        <v>215</v>
      </c>
      <c r="P21" s="49"/>
      <c r="Q21" s="59" t="str">
        <f t="array" ref="Q21">IFERROR(_xlfn.IFS(P21&gt;T21,3,AND(P21=T21,P21&lt;&gt;0,T21&lt;&gt;0),1,P21&lt;T21,0,P21,""),"")</f>
        <v/>
      </c>
      <c r="R21" s="60" t="s">
        <v>629</v>
      </c>
      <c r="S21" s="61" t="str">
        <f t="array" ref="S21">IFERROR(_xlfn.IFS(T21&gt;P21,3,AND(T21=P21,T21&lt;&gt;0,P21&lt;&gt;0),1,T21&lt;P21,0,T21,""),"")</f>
        <v/>
      </c>
      <c r="T21" s="49"/>
      <c r="U21" s="62" t="s">
        <v>216</v>
      </c>
    </row>
    <row r="22" ht="20.1" customHeight="1" spans="1:11">
      <c r="A22" s="5" t="s">
        <v>216</v>
      </c>
      <c r="B22" s="11" t="str">
        <f>IF(LEN(T16)=0,"",T16)</f>
        <v/>
      </c>
      <c r="C22" s="23" t="str">
        <f>IF(LEN(P19)=0,"",P19)</f>
        <v/>
      </c>
      <c r="D22" s="30" t="str">
        <f>IF(LEN(T21)=0,"",T21)</f>
        <v/>
      </c>
      <c r="E22" s="26"/>
      <c r="F22" s="12" t="str">
        <f t="shared" ref="F22" si="12">IF(SUM(B23:E23)=0,"",SUM(B23:E23))</f>
        <v/>
      </c>
      <c r="G22" s="13" t="str">
        <f t="shared" ref="G22" si="13">IF(COUNTIF(B23:E23,3)=0,"",COUNTIF(B23:E23,3))</f>
        <v/>
      </c>
      <c r="H22" s="14"/>
      <c r="I22" s="45"/>
      <c r="J22" s="1" t="str">
        <f>A22</f>
        <v>B4</v>
      </c>
      <c r="K22" s="37" t="str">
        <f>A23</f>
        <v>诚杰队</v>
      </c>
    </row>
    <row r="23" ht="35.1" customHeight="1" spans="1:11">
      <c r="A23" s="15" t="str">
        <f>VLOOKUP(A22,抽签!A:H,4,0)</f>
        <v>诚杰队</v>
      </c>
      <c r="B23" s="24" t="str">
        <f>IF(LEN(S16)=0,"",S16)</f>
        <v/>
      </c>
      <c r="C23" s="15" t="str">
        <f>IF(LEN(Q19)=0,"",Q19)</f>
        <v/>
      </c>
      <c r="D23" s="15" t="str">
        <f>IF(LEN(S21)=0,"",S21)</f>
        <v/>
      </c>
      <c r="E23" s="28"/>
      <c r="F23" s="20"/>
      <c r="G23" s="13"/>
      <c r="H23" s="14"/>
      <c r="I23" s="45"/>
      <c r="J23" s="37"/>
      <c r="K23" s="50"/>
    </row>
  </sheetData>
  <mergeCells count="44">
    <mergeCell ref="A1:I1"/>
    <mergeCell ref="M1:U1"/>
    <mergeCell ref="A14:I14"/>
    <mergeCell ref="M14:U14"/>
    <mergeCell ref="B3:B4"/>
    <mergeCell ref="B16:B17"/>
    <mergeCell ref="C5:C6"/>
    <mergeCell ref="C18:C19"/>
    <mergeCell ref="D7:D8"/>
    <mergeCell ref="D20:D21"/>
    <mergeCell ref="E9:E10"/>
    <mergeCell ref="E22:E23"/>
    <mergeCell ref="F3:F4"/>
    <mergeCell ref="F5:F6"/>
    <mergeCell ref="F7:F8"/>
    <mergeCell ref="F9:F10"/>
    <mergeCell ref="F16:F17"/>
    <mergeCell ref="F18:F19"/>
    <mergeCell ref="F20:F21"/>
    <mergeCell ref="F22:F23"/>
    <mergeCell ref="G3:G4"/>
    <mergeCell ref="G5:G6"/>
    <mergeCell ref="G7:G8"/>
    <mergeCell ref="G9:G10"/>
    <mergeCell ref="G16:G17"/>
    <mergeCell ref="G18:G19"/>
    <mergeCell ref="G20:G21"/>
    <mergeCell ref="G22:G23"/>
    <mergeCell ref="H3:H4"/>
    <mergeCell ref="H5:H6"/>
    <mergeCell ref="H7:H8"/>
    <mergeCell ref="H9:H10"/>
    <mergeCell ref="H16:H17"/>
    <mergeCell ref="H18:H19"/>
    <mergeCell ref="H20:H21"/>
    <mergeCell ref="H22:H23"/>
    <mergeCell ref="I3:I4"/>
    <mergeCell ref="I5:I6"/>
    <mergeCell ref="I7:I8"/>
    <mergeCell ref="I9:I10"/>
    <mergeCell ref="I16:I17"/>
    <mergeCell ref="I18:I19"/>
    <mergeCell ref="I20:I21"/>
    <mergeCell ref="I22:I23"/>
  </mergeCells>
  <printOptions verticalCentered="1"/>
  <pageMargins left="0.393700787401575" right="0.393700787401575" top="0.393700787401575" bottom="0.393700787401575" header="0" footer="0"/>
  <pageSetup paperSize="9" scale="88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U23"/>
  <sheetViews>
    <sheetView workbookViewId="0">
      <selection activeCell="G22" sqref="G22:G23"/>
    </sheetView>
  </sheetViews>
  <sheetFormatPr defaultColWidth="9.86666666666667" defaultRowHeight="14.25"/>
  <cols>
    <col min="1" max="1" width="22.7333333333333" style="1" customWidth="1"/>
    <col min="2" max="5" width="8.13333333333333" style="1" customWidth="1"/>
    <col min="6" max="6" width="5.73333333333333" style="1" customWidth="1"/>
    <col min="7" max="7" width="8.6" style="1" customWidth="1"/>
    <col min="8" max="8" width="7.13333333333333" style="1" customWidth="1"/>
    <col min="9" max="9" width="7" style="1" customWidth="1"/>
    <col min="10" max="10" width="6.13333333333333" style="1" hidden="1" customWidth="1"/>
    <col min="11" max="11" width="5.73333333333333" style="1" hidden="1" customWidth="1"/>
    <col min="12" max="12" width="8.86666666666667" style="1" customWidth="1"/>
    <col min="13" max="13" width="8.26666666666667" style="1" customWidth="1"/>
    <col min="14" max="14" width="9.86666666666667" style="1" hidden="1" customWidth="1"/>
    <col min="15" max="15" width="9.86666666666667" style="1" customWidth="1"/>
    <col min="16" max="16" width="6.6" style="1" customWidth="1"/>
    <col min="17" max="17" width="5.26666666666667" style="1" customWidth="1"/>
    <col min="18" max="18" width="4.13333333333333" style="1" customWidth="1"/>
    <col min="19" max="19" width="5.26666666666667" style="1" customWidth="1"/>
    <col min="20" max="20" width="6.6" style="1" customWidth="1"/>
    <col min="21" max="16384" width="9.86666666666667" style="1"/>
  </cols>
  <sheetData>
    <row r="1" ht="31.5" customHeight="1" spans="1:21">
      <c r="A1" s="2" t="s">
        <v>618</v>
      </c>
      <c r="B1" s="2"/>
      <c r="C1" s="2"/>
      <c r="D1" s="2"/>
      <c r="E1" s="2"/>
      <c r="F1" s="2"/>
      <c r="G1" s="2"/>
      <c r="H1" s="2"/>
      <c r="I1" s="2"/>
      <c r="J1" s="38"/>
      <c r="K1" s="39"/>
      <c r="M1" s="40" t="s">
        <v>619</v>
      </c>
      <c r="N1" s="40"/>
      <c r="O1" s="40"/>
      <c r="P1" s="40"/>
      <c r="Q1" s="40"/>
      <c r="R1" s="40"/>
      <c r="S1" s="40"/>
      <c r="T1" s="40"/>
      <c r="U1" s="40"/>
    </row>
    <row r="2" ht="20.1" customHeight="1" spans="1:21">
      <c r="A2" s="3" t="s">
        <v>620</v>
      </c>
      <c r="B2" s="4" t="s">
        <v>208</v>
      </c>
      <c r="C2" s="5" t="s">
        <v>209</v>
      </c>
      <c r="D2" s="5" t="s">
        <v>210</v>
      </c>
      <c r="E2" s="6" t="s">
        <v>211</v>
      </c>
      <c r="F2" s="3" t="s">
        <v>621</v>
      </c>
      <c r="G2" s="3" t="s">
        <v>622</v>
      </c>
      <c r="H2" s="7" t="s">
        <v>623</v>
      </c>
      <c r="I2" s="41" t="s">
        <v>624</v>
      </c>
      <c r="J2" s="42"/>
      <c r="M2" s="43" t="s">
        <v>1</v>
      </c>
      <c r="N2" s="43" t="s">
        <v>625</v>
      </c>
      <c r="O2" s="44" t="s">
        <v>626</v>
      </c>
      <c r="P2" s="43" t="s">
        <v>362</v>
      </c>
      <c r="Q2" s="43" t="s">
        <v>621</v>
      </c>
      <c r="R2" s="43" t="s">
        <v>627</v>
      </c>
      <c r="S2" s="57" t="s">
        <v>621</v>
      </c>
      <c r="T2" s="43" t="s">
        <v>362</v>
      </c>
      <c r="U2" s="58" t="s">
        <v>628</v>
      </c>
    </row>
    <row r="3" ht="20.1" customHeight="1" spans="1:21">
      <c r="A3" s="5" t="s">
        <v>208</v>
      </c>
      <c r="B3" s="8"/>
      <c r="C3" s="9" t="str">
        <f>IF(LEN(P7)=0,"",P7)</f>
        <v/>
      </c>
      <c r="D3" s="10" t="str">
        <f>IF(LEN(P5)=0,"",P5)</f>
        <v/>
      </c>
      <c r="E3" s="11" t="str">
        <f>IF(LEN(P3)=0,"",P3)</f>
        <v/>
      </c>
      <c r="F3" s="12" t="str">
        <f>IF(SUM(B4:E4)=0,"",SUM(B4:E4))</f>
        <v/>
      </c>
      <c r="G3" s="13" t="str">
        <f>IF(COUNTIF(B4:E4,3)=0,"",COUNTIF(B4:E4,3))</f>
        <v/>
      </c>
      <c r="H3" s="14"/>
      <c r="I3" s="45"/>
      <c r="J3" s="1" t="str">
        <f>A3</f>
        <v>A1</v>
      </c>
      <c r="K3" s="37" t="str">
        <f>A4</f>
        <v>伟熙宇翔队</v>
      </c>
      <c r="M3" s="46">
        <v>5</v>
      </c>
      <c r="N3" s="47">
        <v>5</v>
      </c>
      <c r="O3" s="48" t="s">
        <v>208</v>
      </c>
      <c r="P3" s="49"/>
      <c r="Q3" s="59" t="str">
        <f t="array" ref="Q3">IFERROR(_xlfn.IFS(P3&gt;T3,3,AND(P3=T3,P3&lt;&gt;0,T3&lt;&gt;0),1,P3&lt;T3,0,P3,""),"")</f>
        <v/>
      </c>
      <c r="R3" s="60" t="s">
        <v>629</v>
      </c>
      <c r="S3" s="61" t="str">
        <f t="array" ref="S3">IFERROR(_xlfn.IFS(T3&gt;P3,3,AND(T3=P3,T3&lt;&gt;0,P3&lt;&gt;0),1,T3&lt;P3,0,T3,""),"")</f>
        <v/>
      </c>
      <c r="T3" s="49"/>
      <c r="U3" s="62" t="s">
        <v>211</v>
      </c>
    </row>
    <row r="4" ht="35.1" customHeight="1" spans="1:21">
      <c r="A4" s="15" t="str">
        <f>VLOOKUP(A3,抽签!A:H,4,0)</f>
        <v>伟熙宇翔队</v>
      </c>
      <c r="B4" s="16"/>
      <c r="C4" s="17" t="str">
        <f>IF(LEN(Q7)=0,"",Q7)</f>
        <v/>
      </c>
      <c r="D4" s="18" t="str">
        <f>IF(LEN(Q5)=0,"",Q5)</f>
        <v/>
      </c>
      <c r="E4" s="19" t="str">
        <f>IF(LEN(Q3)=0,"",Q3)</f>
        <v/>
      </c>
      <c r="F4" s="20"/>
      <c r="G4" s="13"/>
      <c r="H4" s="14"/>
      <c r="I4" s="45"/>
      <c r="J4" s="37"/>
      <c r="K4" s="50"/>
      <c r="M4" s="46">
        <v>4</v>
      </c>
      <c r="N4" s="51">
        <v>4</v>
      </c>
      <c r="O4" s="48" t="s">
        <v>209</v>
      </c>
      <c r="P4" s="49"/>
      <c r="Q4" s="59" t="str">
        <f t="array" ref="Q4">IFERROR(_xlfn.IFS(P4&gt;T4,3,AND(P4=T4,P4&lt;&gt;0,T4&lt;&gt;0),1,P4&lt;T4,0,P4,""),"")</f>
        <v/>
      </c>
      <c r="R4" s="60" t="s">
        <v>629</v>
      </c>
      <c r="S4" s="61" t="str">
        <f t="array" ref="S4">IFERROR(_xlfn.IFS(T4&gt;P4,3,AND(T4=P4,T4&lt;&gt;0,P4&lt;&gt;0),1,T4&lt;P4,0,T4,""),"")</f>
        <v/>
      </c>
      <c r="T4" s="49"/>
      <c r="U4" s="62" t="s">
        <v>210</v>
      </c>
    </row>
    <row r="5" ht="20.1" customHeight="1" spans="1:21">
      <c r="A5" s="5" t="s">
        <v>209</v>
      </c>
      <c r="B5" s="9" t="str">
        <f>IF(LEN(T7)=0,"",T7)</f>
        <v/>
      </c>
      <c r="C5" s="21"/>
      <c r="D5" s="22" t="str">
        <f>IF(LEN(P4)=0,"",P4)</f>
        <v/>
      </c>
      <c r="E5" s="23" t="str">
        <f>IF(LEN(T6)=0,"",T6)</f>
        <v/>
      </c>
      <c r="F5" s="12" t="str">
        <f t="shared" ref="F5" si="0">IF(SUM(B6:E6)=0,"",SUM(B6:E6))</f>
        <v/>
      </c>
      <c r="G5" s="13" t="str">
        <f t="shared" ref="G5" si="1">IF(COUNTIF(B6:E6,3)=0,"",COUNTIF(B6:E6,3))</f>
        <v/>
      </c>
      <c r="H5" s="14"/>
      <c r="I5" s="45"/>
      <c r="J5" s="1" t="str">
        <f>A5</f>
        <v>A2</v>
      </c>
      <c r="K5" s="37" t="str">
        <f>A6</f>
        <v>十一小二十一小联队</v>
      </c>
      <c r="M5" s="46">
        <v>7</v>
      </c>
      <c r="N5" s="52">
        <v>7</v>
      </c>
      <c r="O5" s="48" t="s">
        <v>208</v>
      </c>
      <c r="P5" s="49"/>
      <c r="Q5" s="59" t="str">
        <f t="array" ref="Q5">IFERROR(_xlfn.IFS(P5&gt;T5,3,AND(P5=T5,P5&lt;&gt;0,T5&lt;&gt;0),1,P5&lt;T5,0,P5,""),"")</f>
        <v/>
      </c>
      <c r="R5" s="60" t="s">
        <v>629</v>
      </c>
      <c r="S5" s="61" t="str">
        <f t="array" ref="S5">IFERROR(_xlfn.IFS(T5&gt;P5,3,AND(T5=P5,T5&lt;&gt;0,P5&lt;&gt;0),1,T5&lt;P5,0,T5,""),"")</f>
        <v/>
      </c>
      <c r="T5" s="49"/>
      <c r="U5" s="62" t="s">
        <v>210</v>
      </c>
    </row>
    <row r="6" ht="35.1" customHeight="1" spans="1:21">
      <c r="A6" s="15" t="str">
        <f>VLOOKUP(A5,抽签!A:H,4,0)</f>
        <v>十一小二十一小联队</v>
      </c>
      <c r="B6" s="24" t="str">
        <f>IF(LEN(S7)=0,"",S7)</f>
        <v/>
      </c>
      <c r="C6" s="21"/>
      <c r="D6" s="15" t="str">
        <f>IF(LEN(Q4)=0,"",Q4)</f>
        <v/>
      </c>
      <c r="E6" s="25" t="str">
        <f>IF(LEN(S6)=0,"",S6)</f>
        <v/>
      </c>
      <c r="F6" s="20"/>
      <c r="G6" s="13"/>
      <c r="H6" s="14"/>
      <c r="I6" s="45"/>
      <c r="J6" s="37"/>
      <c r="K6" s="50"/>
      <c r="M6" s="46">
        <v>8</v>
      </c>
      <c r="N6" s="53">
        <v>8</v>
      </c>
      <c r="O6" s="48" t="s">
        <v>211</v>
      </c>
      <c r="P6" s="49"/>
      <c r="Q6" s="59" t="str">
        <f t="array" ref="Q6">IFERROR(_xlfn.IFS(P6&gt;T6,3,AND(P6=T6,P6&lt;&gt;0,T6&lt;&gt;0),1,P6&lt;T6,0,P6,""),"")</f>
        <v/>
      </c>
      <c r="R6" s="60" t="s">
        <v>629</v>
      </c>
      <c r="S6" s="61" t="str">
        <f t="array" ref="S6">IFERROR(_xlfn.IFS(T6&gt;P6,3,AND(T6=P6,T6&lt;&gt;0,P6&lt;&gt;0),1,T6&lt;P6,0,T6,""),"")</f>
        <v/>
      </c>
      <c r="T6" s="49"/>
      <c r="U6" s="62" t="s">
        <v>209</v>
      </c>
    </row>
    <row r="7" ht="20.1" customHeight="1" spans="1:21">
      <c r="A7" s="5" t="s">
        <v>210</v>
      </c>
      <c r="B7" s="10" t="str">
        <f>IF(LEN(T5)=0,"",T5)</f>
        <v/>
      </c>
      <c r="C7" s="22" t="str">
        <f>IF(LEN(T4)=0,"",T4)</f>
        <v/>
      </c>
      <c r="D7" s="26"/>
      <c r="E7" s="27" t="str">
        <f>IF(LEN(P8)=0,"",P8)</f>
        <v/>
      </c>
      <c r="F7" s="12" t="str">
        <f t="shared" ref="F7" si="2">IF(SUM(B8:E8)=0,"",SUM(B8:E8))</f>
        <v/>
      </c>
      <c r="G7" s="13" t="str">
        <f t="shared" ref="G7" si="3">IF(COUNTIF(B8:E8,3)=0,"",COUNTIF(B8:E8,3))</f>
        <v/>
      </c>
      <c r="H7" s="14"/>
      <c r="I7" s="45"/>
      <c r="J7" s="1" t="str">
        <f>A7</f>
        <v>A3</v>
      </c>
      <c r="K7" s="37" t="str">
        <f>A8</f>
        <v>一小奇兵队</v>
      </c>
      <c r="M7" s="46">
        <v>9</v>
      </c>
      <c r="N7" s="54">
        <v>9</v>
      </c>
      <c r="O7" s="48" t="s">
        <v>208</v>
      </c>
      <c r="P7" s="49"/>
      <c r="Q7" s="59" t="str">
        <f t="array" ref="Q7">IFERROR(_xlfn.IFS(P7&gt;T7,3,AND(P7=T7,P7&lt;&gt;0,T7&lt;&gt;0),1,P7&lt;T7,0,P7,""),"")</f>
        <v/>
      </c>
      <c r="R7" s="60" t="s">
        <v>629</v>
      </c>
      <c r="S7" s="61" t="str">
        <f t="array" ref="S7">IFERROR(_xlfn.IFS(T7&gt;P7,3,AND(T7=P7,T7&lt;&gt;0,P7&lt;&gt;0),1,T7&lt;P7,0,T7,""),"")</f>
        <v/>
      </c>
      <c r="T7" s="49"/>
      <c r="U7" s="62" t="s">
        <v>209</v>
      </c>
    </row>
    <row r="8" ht="35.1" customHeight="1" spans="1:21">
      <c r="A8" s="15" t="str">
        <f>VLOOKUP(A7,抽签!A:H,4,0)</f>
        <v>一小奇兵队</v>
      </c>
      <c r="B8" s="24" t="str">
        <f>IF(LEN(S5)=0,"",S5)</f>
        <v/>
      </c>
      <c r="C8" s="15" t="str">
        <f>IF(LEN(S4)=0,"",S4)</f>
        <v/>
      </c>
      <c r="D8" s="28"/>
      <c r="E8" s="29" t="str">
        <f>IF(LEN(Q8)=0,"",Q8)</f>
        <v/>
      </c>
      <c r="F8" s="20"/>
      <c r="G8" s="13"/>
      <c r="H8" s="14"/>
      <c r="I8" s="45"/>
      <c r="J8" s="37"/>
      <c r="K8" s="50"/>
      <c r="M8" s="46">
        <v>2</v>
      </c>
      <c r="N8" s="55">
        <v>2</v>
      </c>
      <c r="O8" s="48" t="s">
        <v>210</v>
      </c>
      <c r="P8" s="49"/>
      <c r="Q8" s="59" t="str">
        <f t="array" ref="Q8">IFERROR(_xlfn.IFS(P8&gt;T8,3,AND(P8=T8,P8&lt;&gt;0,T8&lt;&gt;0),1,P8&lt;T8,0,P8,""),"")</f>
        <v/>
      </c>
      <c r="R8" s="60" t="s">
        <v>629</v>
      </c>
      <c r="S8" s="61" t="str">
        <f t="array" ref="S8">IFERROR(_xlfn.IFS(T8&gt;P8,3,AND(T8=P8,T8&lt;&gt;0,P8&lt;&gt;0),1,T8&lt;P8,0,T8,""),"")</f>
        <v/>
      </c>
      <c r="T8" s="49"/>
      <c r="U8" s="62" t="s">
        <v>211</v>
      </c>
    </row>
    <row r="9" ht="20.1" customHeight="1" spans="1:11">
      <c r="A9" s="5" t="s">
        <v>211</v>
      </c>
      <c r="B9" s="11" t="str">
        <f>IF(LEN(T3)=0,"",T3)</f>
        <v/>
      </c>
      <c r="C9" s="23" t="str">
        <f>IF(LEN(P6)=0,"",P6)</f>
        <v/>
      </c>
      <c r="D9" s="30" t="str">
        <f>IF(LEN(T8)=0,"",T8)</f>
        <v/>
      </c>
      <c r="E9" s="26"/>
      <c r="F9" s="12" t="str">
        <f t="shared" ref="F9" si="4">IF(SUM(B10:E10)=0,"",SUM(B10:E10))</f>
        <v/>
      </c>
      <c r="G9" s="13" t="str">
        <f t="shared" ref="G9" si="5">IF(COUNTIF(B10:E10,3)=0,"",COUNTIF(B10:E10,3))</f>
        <v/>
      </c>
      <c r="H9" s="14"/>
      <c r="I9" s="45"/>
      <c r="J9" s="1" t="str">
        <f>A9</f>
        <v>A4</v>
      </c>
      <c r="K9" s="37" t="str">
        <f>A10</f>
        <v>髻山草机器人队</v>
      </c>
    </row>
    <row r="10" ht="35.1" customHeight="1" spans="1:11">
      <c r="A10" s="15" t="str">
        <f>VLOOKUP(A9,抽签!A:H,4,0)</f>
        <v>髻山草机器人队</v>
      </c>
      <c r="B10" s="24" t="str">
        <f>IF(LEN(S3)=0,"",S3)</f>
        <v/>
      </c>
      <c r="C10" s="15" t="str">
        <f>IF(LEN(Q6)=0,"",Q6)</f>
        <v/>
      </c>
      <c r="D10" s="15" t="str">
        <f>IF(LEN(S8)=0,"",S8)</f>
        <v/>
      </c>
      <c r="E10" s="28"/>
      <c r="F10" s="20"/>
      <c r="G10" s="13"/>
      <c r="H10" s="14"/>
      <c r="I10" s="45"/>
      <c r="J10" s="37"/>
      <c r="K10" s="50"/>
    </row>
    <row r="11" hidden="1" spans="1:11">
      <c r="A11" s="31"/>
      <c r="B11" s="31"/>
      <c r="C11" s="31"/>
      <c r="D11" s="31"/>
      <c r="E11" s="31"/>
      <c r="F11" s="32"/>
      <c r="G11" s="33"/>
      <c r="H11" s="33"/>
      <c r="I11" s="56"/>
      <c r="J11" s="37"/>
      <c r="K11" s="50"/>
    </row>
    <row r="12" hidden="1" spans="1:11">
      <c r="A12" s="31"/>
      <c r="B12" s="31"/>
      <c r="C12" s="31"/>
      <c r="D12" s="31"/>
      <c r="E12" s="31"/>
      <c r="F12" s="32"/>
      <c r="G12" s="33"/>
      <c r="H12" s="33"/>
      <c r="I12" s="56"/>
      <c r="J12" s="37"/>
      <c r="K12" s="50"/>
    </row>
    <row r="13" ht="20.1" customHeight="1" spans="1:11">
      <c r="A13" s="31"/>
      <c r="B13" s="34"/>
      <c r="C13" s="34"/>
      <c r="D13" s="34"/>
      <c r="E13" s="35"/>
      <c r="F13" s="36"/>
      <c r="G13" s="37"/>
      <c r="H13" s="37"/>
      <c r="I13" s="37"/>
      <c r="J13" s="37"/>
      <c r="K13" s="34"/>
    </row>
    <row r="14" ht="31.5" customHeight="1" spans="1:21">
      <c r="A14" s="2" t="s">
        <v>630</v>
      </c>
      <c r="B14" s="2"/>
      <c r="C14" s="2"/>
      <c r="D14" s="2"/>
      <c r="E14" s="2"/>
      <c r="F14" s="2"/>
      <c r="G14" s="2"/>
      <c r="H14" s="2"/>
      <c r="I14" s="2"/>
      <c r="J14" s="38"/>
      <c r="K14" s="39"/>
      <c r="M14" s="40" t="s">
        <v>631</v>
      </c>
      <c r="N14" s="40"/>
      <c r="O14" s="40"/>
      <c r="P14" s="40"/>
      <c r="Q14" s="40"/>
      <c r="R14" s="40"/>
      <c r="S14" s="40"/>
      <c r="T14" s="40"/>
      <c r="U14" s="40"/>
    </row>
    <row r="15" ht="20.1" customHeight="1" spans="1:21">
      <c r="A15" s="3" t="s">
        <v>620</v>
      </c>
      <c r="B15" s="4" t="s">
        <v>213</v>
      </c>
      <c r="C15" s="5" t="s">
        <v>214</v>
      </c>
      <c r="D15" s="5" t="s">
        <v>215</v>
      </c>
      <c r="E15" s="6" t="s">
        <v>216</v>
      </c>
      <c r="F15" s="3" t="s">
        <v>621</v>
      </c>
      <c r="G15" s="3" t="s">
        <v>622</v>
      </c>
      <c r="H15" s="7" t="s">
        <v>623</v>
      </c>
      <c r="I15" s="41" t="s">
        <v>624</v>
      </c>
      <c r="J15" s="42"/>
      <c r="M15" s="43" t="s">
        <v>1</v>
      </c>
      <c r="N15" s="43" t="s">
        <v>625</v>
      </c>
      <c r="O15" s="44" t="s">
        <v>626</v>
      </c>
      <c r="P15" s="43" t="s">
        <v>362</v>
      </c>
      <c r="Q15" s="43" t="s">
        <v>621</v>
      </c>
      <c r="R15" s="43" t="s">
        <v>627</v>
      </c>
      <c r="S15" s="57" t="s">
        <v>621</v>
      </c>
      <c r="T15" s="43" t="s">
        <v>362</v>
      </c>
      <c r="U15" s="58" t="s">
        <v>628</v>
      </c>
    </row>
    <row r="16" ht="20.1" customHeight="1" spans="1:21">
      <c r="A16" s="5" t="s">
        <v>213</v>
      </c>
      <c r="B16" s="8"/>
      <c r="C16" s="9" t="str">
        <f>IF(LEN(P20)=0,"",P20)</f>
        <v/>
      </c>
      <c r="D16" s="10" t="str">
        <f>IF(LEN(P18)=0,"",P18)</f>
        <v/>
      </c>
      <c r="E16" s="11" t="str">
        <f>IF(LEN(P16)=0,"",P16)</f>
        <v/>
      </c>
      <c r="F16" s="12" t="str">
        <f t="shared" ref="F16" si="6">IF(SUM(B17:E17)=0,"",SUM(B17:E17))</f>
        <v/>
      </c>
      <c r="G16" s="13" t="str">
        <f t="shared" ref="G16" si="7">IF(COUNTIF(B17:E17,3)=0,"",COUNTIF(B17:E17,3))</f>
        <v/>
      </c>
      <c r="H16" s="14"/>
      <c r="I16" s="45"/>
      <c r="J16" s="1" t="str">
        <f>A16</f>
        <v>B1</v>
      </c>
      <c r="K16" s="37" t="str">
        <f>A17</f>
        <v>天马行空战队</v>
      </c>
      <c r="M16" s="46">
        <v>5</v>
      </c>
      <c r="N16" s="47">
        <v>5</v>
      </c>
      <c r="O16" s="48" t="s">
        <v>213</v>
      </c>
      <c r="P16" s="49"/>
      <c r="Q16" s="59" t="str">
        <f t="array" ref="Q16">IFERROR(_xlfn.IFS(P16&gt;T16,3,AND(P16=T16,P16&lt;&gt;0,T16&lt;&gt;0),1,P16&lt;T16,0,P16,""),"")</f>
        <v/>
      </c>
      <c r="R16" s="60" t="s">
        <v>629</v>
      </c>
      <c r="S16" s="61" t="str">
        <f t="array" ref="S16">IFERROR(_xlfn.IFS(T16&gt;P16,3,AND(T16=P16,T16&lt;&gt;0,P16&lt;&gt;0),1,T16&lt;P16,0,T16,""),"")</f>
        <v/>
      </c>
      <c r="T16" s="49"/>
      <c r="U16" s="62" t="s">
        <v>216</v>
      </c>
    </row>
    <row r="17" ht="35.1" customHeight="1" spans="1:21">
      <c r="A17" s="15" t="str">
        <f>VLOOKUP(A16,抽签!A:H,4,0)</f>
        <v>天马行空战队</v>
      </c>
      <c r="B17" s="16"/>
      <c r="C17" s="17" t="str">
        <f>IF(LEN(Q20)=0,"",Q20)</f>
        <v/>
      </c>
      <c r="D17" s="18" t="str">
        <f>IF(LEN(Q18)=0,"",Q18)</f>
        <v/>
      </c>
      <c r="E17" s="19" t="str">
        <f>IF(LEN(Q16)=0,"",Q16)</f>
        <v/>
      </c>
      <c r="F17" s="20"/>
      <c r="G17" s="13"/>
      <c r="H17" s="14"/>
      <c r="I17" s="45"/>
      <c r="J17" s="37"/>
      <c r="K17" s="50"/>
      <c r="M17" s="46">
        <v>4</v>
      </c>
      <c r="N17" s="51">
        <v>4</v>
      </c>
      <c r="O17" s="48" t="s">
        <v>214</v>
      </c>
      <c r="P17" s="49"/>
      <c r="Q17" s="59" t="str">
        <f t="array" ref="Q17">IFERROR(_xlfn.IFS(P17&gt;T17,3,AND(P17=T17,P17&lt;&gt;0,T17&lt;&gt;0),1,P17&lt;T17,0,P17,""),"")</f>
        <v/>
      </c>
      <c r="R17" s="60" t="s">
        <v>629</v>
      </c>
      <c r="S17" s="61" t="str">
        <f t="array" ref="S17">IFERROR(_xlfn.IFS(T17&gt;P17,3,AND(T17=P17,T17&lt;&gt;0,P17&lt;&gt;0),1,T17&lt;P17,0,T17,""),"")</f>
        <v/>
      </c>
      <c r="T17" s="49"/>
      <c r="U17" s="62" t="s">
        <v>215</v>
      </c>
    </row>
    <row r="18" ht="20.1" customHeight="1" spans="1:21">
      <c r="A18" s="5" t="s">
        <v>214</v>
      </c>
      <c r="B18" s="9" t="str">
        <f>IF(LEN(T20)=0,"",T20)</f>
        <v/>
      </c>
      <c r="C18" s="21"/>
      <c r="D18" s="22" t="str">
        <f>IF(LEN(P17)=0,"",P17)</f>
        <v/>
      </c>
      <c r="E18" s="23" t="str">
        <f>IF(LEN(T19)=0,"",T19)</f>
        <v/>
      </c>
      <c r="F18" s="12" t="str">
        <f t="shared" ref="F18" si="8">IF(SUM(B19:E19)=0,"",SUM(B19:E19))</f>
        <v/>
      </c>
      <c r="G18" s="13" t="str">
        <f t="shared" ref="G18" si="9">IF(COUNTIF(B19:E19,3)=0,"",COUNTIF(B19:E19,3))</f>
        <v/>
      </c>
      <c r="H18" s="14"/>
      <c r="I18" s="45"/>
      <c r="J18" s="1" t="str">
        <f>A18</f>
        <v>B2</v>
      </c>
      <c r="K18" s="37" t="str">
        <f>A19</f>
        <v>乐家军夺宝1队</v>
      </c>
      <c r="M18" s="46">
        <v>7</v>
      </c>
      <c r="N18" s="52">
        <v>7</v>
      </c>
      <c r="O18" s="48" t="s">
        <v>213</v>
      </c>
      <c r="P18" s="49"/>
      <c r="Q18" s="59" t="str">
        <f t="array" ref="Q18">IFERROR(_xlfn.IFS(P18&gt;T18,3,AND(P18=T18,P18&lt;&gt;0,T18&lt;&gt;0),1,P18&lt;T18,0,P18,""),"")</f>
        <v/>
      </c>
      <c r="R18" s="60" t="s">
        <v>629</v>
      </c>
      <c r="S18" s="61" t="str">
        <f t="array" ref="S18">IFERROR(_xlfn.IFS(T18&gt;P18,3,AND(T18=P18,T18&lt;&gt;0,P18&lt;&gt;0),1,T18&lt;P18,0,T18,""),"")</f>
        <v/>
      </c>
      <c r="T18" s="49"/>
      <c r="U18" s="62" t="s">
        <v>215</v>
      </c>
    </row>
    <row r="19" ht="35.1" customHeight="1" spans="1:21">
      <c r="A19" s="15" t="str">
        <f>VLOOKUP(A18,抽签!A:H,4,0)</f>
        <v>乐家军夺宝1队</v>
      </c>
      <c r="B19" s="24" t="str">
        <f>IF(LEN(S20)=0,"",S20)</f>
        <v/>
      </c>
      <c r="C19" s="21"/>
      <c r="D19" s="15" t="str">
        <f>IF(LEN(Q17)=0,"",Q17)</f>
        <v/>
      </c>
      <c r="E19" s="25" t="str">
        <f>IF(LEN(S19)=0,"",S19)</f>
        <v/>
      </c>
      <c r="F19" s="20"/>
      <c r="G19" s="13"/>
      <c r="H19" s="14"/>
      <c r="I19" s="45"/>
      <c r="J19" s="37"/>
      <c r="K19" s="50"/>
      <c r="M19" s="46">
        <v>8</v>
      </c>
      <c r="N19" s="53">
        <v>8</v>
      </c>
      <c r="O19" s="48" t="s">
        <v>216</v>
      </c>
      <c r="P19" s="49"/>
      <c r="Q19" s="59" t="str">
        <f t="array" ref="Q19">IFERROR(_xlfn.IFS(P19&gt;T19,3,AND(P19=T19,P19&lt;&gt;0,T19&lt;&gt;0),1,P19&lt;T19,0,P19,""),"")</f>
        <v/>
      </c>
      <c r="R19" s="60" t="s">
        <v>629</v>
      </c>
      <c r="S19" s="61" t="str">
        <f t="array" ref="S19">IFERROR(_xlfn.IFS(T19&gt;P19,3,AND(T19=P19,T19&lt;&gt;0,P19&lt;&gt;0),1,T19&lt;P19,0,T19,""),"")</f>
        <v/>
      </c>
      <c r="T19" s="49"/>
      <c r="U19" s="62" t="s">
        <v>214</v>
      </c>
    </row>
    <row r="20" ht="20.1" customHeight="1" spans="1:21">
      <c r="A20" s="5" t="s">
        <v>215</v>
      </c>
      <c r="B20" s="10" t="str">
        <f>IF(LEN(T18)=0,"",T18)</f>
        <v/>
      </c>
      <c r="C20" s="22" t="str">
        <f>IF(LEN(T17)=0,"",T17)</f>
        <v/>
      </c>
      <c r="D20" s="26"/>
      <c r="E20" s="27" t="str">
        <f>IF(LEN(P21)=0,"",P21)</f>
        <v/>
      </c>
      <c r="F20" s="12" t="str">
        <f t="shared" ref="F20" si="10">IF(SUM(B21:E21)=0,"",SUM(B21:E21))</f>
        <v/>
      </c>
      <c r="G20" s="13" t="str">
        <f t="shared" ref="G20" si="11">IF(COUNTIF(B21:E21,3)=0,"",COUNTIF(B21:E21,3))</f>
        <v/>
      </c>
      <c r="H20" s="14"/>
      <c r="I20" s="45"/>
      <c r="J20" s="1" t="str">
        <f>A20</f>
        <v>B3</v>
      </c>
      <c r="K20" s="37" t="str">
        <f>A21</f>
        <v>天宫创客2队</v>
      </c>
      <c r="M20" s="46">
        <v>9</v>
      </c>
      <c r="N20" s="54">
        <v>9</v>
      </c>
      <c r="O20" s="48" t="s">
        <v>213</v>
      </c>
      <c r="P20" s="49"/>
      <c r="Q20" s="59" t="str">
        <f t="array" ref="Q20">IFERROR(_xlfn.IFS(P20&gt;T20,3,AND(P20=T20,P20&lt;&gt;0,T20&lt;&gt;0),1,P20&lt;T20,0,P20,""),"")</f>
        <v/>
      </c>
      <c r="R20" s="60" t="s">
        <v>629</v>
      </c>
      <c r="S20" s="61" t="str">
        <f t="array" ref="S20">IFERROR(_xlfn.IFS(T20&gt;P20,3,AND(T20=P20,T20&lt;&gt;0,P20&lt;&gt;0),1,T20&lt;P20,0,T20,""),"")</f>
        <v/>
      </c>
      <c r="T20" s="49"/>
      <c r="U20" s="62" t="s">
        <v>214</v>
      </c>
    </row>
    <row r="21" ht="35.1" customHeight="1" spans="1:21">
      <c r="A21" s="15" t="str">
        <f>VLOOKUP(A20,抽签!A:H,4,0)</f>
        <v>天宫创客2队</v>
      </c>
      <c r="B21" s="24" t="str">
        <f>IF(LEN(S18)=0,"",S18)</f>
        <v/>
      </c>
      <c r="C21" s="15" t="str">
        <f>IF(LEN(S17)=0,"",S17)</f>
        <v/>
      </c>
      <c r="D21" s="28"/>
      <c r="E21" s="29" t="str">
        <f>IF(LEN(Q21)=0,"",Q21)</f>
        <v/>
      </c>
      <c r="F21" s="20"/>
      <c r="G21" s="13"/>
      <c r="H21" s="14"/>
      <c r="I21" s="45"/>
      <c r="J21" s="37"/>
      <c r="K21" s="50"/>
      <c r="M21" s="46">
        <v>2</v>
      </c>
      <c r="N21" s="55">
        <v>2</v>
      </c>
      <c r="O21" s="48" t="s">
        <v>215</v>
      </c>
      <c r="P21" s="49"/>
      <c r="Q21" s="59" t="str">
        <f t="array" ref="Q21">IFERROR(_xlfn.IFS(P21&gt;T21,3,AND(P21=T21,P21&lt;&gt;0,T21&lt;&gt;0),1,P21&lt;T21,0,P21,""),"")</f>
        <v/>
      </c>
      <c r="R21" s="60" t="s">
        <v>629</v>
      </c>
      <c r="S21" s="61" t="str">
        <f t="array" ref="S21">IFERROR(_xlfn.IFS(T21&gt;P21,3,AND(T21=P21,T21&lt;&gt;0,P21&lt;&gt;0),1,T21&lt;P21,0,T21,""),"")</f>
        <v/>
      </c>
      <c r="T21" s="49"/>
      <c r="U21" s="62" t="s">
        <v>216</v>
      </c>
    </row>
    <row r="22" ht="20.1" customHeight="1" spans="1:11">
      <c r="A22" s="5" t="s">
        <v>216</v>
      </c>
      <c r="B22" s="11" t="str">
        <f>IF(LEN(T16)=0,"",T16)</f>
        <v/>
      </c>
      <c r="C22" s="23" t="str">
        <f>IF(LEN(P19)=0,"",P19)</f>
        <v/>
      </c>
      <c r="D22" s="30" t="str">
        <f>IF(LEN(T21)=0,"",T21)</f>
        <v/>
      </c>
      <c r="E22" s="26"/>
      <c r="F22" s="12" t="str">
        <f t="shared" ref="F22" si="12">IF(SUM(B23:E23)=0,"",SUM(B23:E23))</f>
        <v/>
      </c>
      <c r="G22" s="13" t="str">
        <f t="shared" ref="G22" si="13">IF(COUNTIF(B23:E23,3)=0,"",COUNTIF(B23:E23,3))</f>
        <v/>
      </c>
      <c r="H22" s="14"/>
      <c r="I22" s="45"/>
      <c r="J22" s="1" t="str">
        <f>A22</f>
        <v>B4</v>
      </c>
      <c r="K22" s="37" t="str">
        <f>A23</f>
        <v>诚杰队</v>
      </c>
    </row>
    <row r="23" ht="35.1" customHeight="1" spans="1:11">
      <c r="A23" s="15" t="str">
        <f>VLOOKUP(A22,抽签!A:H,4,0)</f>
        <v>诚杰队</v>
      </c>
      <c r="B23" s="24" t="str">
        <f>IF(LEN(S16)=0,"",S16)</f>
        <v/>
      </c>
      <c r="C23" s="15" t="str">
        <f>IF(LEN(Q19)=0,"",Q19)</f>
        <v/>
      </c>
      <c r="D23" s="15" t="str">
        <f>IF(LEN(S21)=0,"",S21)</f>
        <v/>
      </c>
      <c r="E23" s="28"/>
      <c r="F23" s="20"/>
      <c r="G23" s="13"/>
      <c r="H23" s="14"/>
      <c r="I23" s="45"/>
      <c r="J23" s="37"/>
      <c r="K23" s="50"/>
    </row>
  </sheetData>
  <mergeCells count="44">
    <mergeCell ref="A1:I1"/>
    <mergeCell ref="M1:U1"/>
    <mergeCell ref="A14:I14"/>
    <mergeCell ref="M14:U14"/>
    <mergeCell ref="B3:B4"/>
    <mergeCell ref="B16:B17"/>
    <mergeCell ref="C5:C6"/>
    <mergeCell ref="C18:C19"/>
    <mergeCell ref="D7:D8"/>
    <mergeCell ref="D20:D21"/>
    <mergeCell ref="E9:E10"/>
    <mergeCell ref="E22:E23"/>
    <mergeCell ref="F3:F4"/>
    <mergeCell ref="F5:F6"/>
    <mergeCell ref="F7:F8"/>
    <mergeCell ref="F9:F10"/>
    <mergeCell ref="F16:F17"/>
    <mergeCell ref="F18:F19"/>
    <mergeCell ref="F20:F21"/>
    <mergeCell ref="F22:F23"/>
    <mergeCell ref="G3:G4"/>
    <mergeCell ref="G5:G6"/>
    <mergeCell ref="G7:G8"/>
    <mergeCell ref="G9:G10"/>
    <mergeCell ref="G16:G17"/>
    <mergeCell ref="G18:G19"/>
    <mergeCell ref="G20:G21"/>
    <mergeCell ref="G22:G23"/>
    <mergeCell ref="H3:H4"/>
    <mergeCell ref="H5:H6"/>
    <mergeCell ref="H7:H8"/>
    <mergeCell ref="H9:H10"/>
    <mergeCell ref="H16:H17"/>
    <mergeCell ref="H18:H19"/>
    <mergeCell ref="H20:H21"/>
    <mergeCell ref="H22:H23"/>
    <mergeCell ref="I3:I4"/>
    <mergeCell ref="I5:I6"/>
    <mergeCell ref="I7:I8"/>
    <mergeCell ref="I9:I10"/>
    <mergeCell ref="I16:I17"/>
    <mergeCell ref="I18:I19"/>
    <mergeCell ref="I20:I21"/>
    <mergeCell ref="I22:I23"/>
  </mergeCells>
  <printOptions verticalCentered="1"/>
  <pageMargins left="0.393700787401575" right="0.393700787401575" top="0.393700787401575" bottom="0.393700787401575" header="0" footer="0"/>
  <pageSetup paperSize="9" scale="8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53"/>
  <sheetViews>
    <sheetView workbookViewId="0">
      <selection activeCell="A54" sqref="A54"/>
    </sheetView>
  </sheetViews>
  <sheetFormatPr defaultColWidth="9.13333333333333" defaultRowHeight="12.75"/>
  <cols>
    <col min="2" max="3" width="9.13333333333333" style="79"/>
    <col min="4" max="4" width="32" style="80" customWidth="1"/>
    <col min="5" max="5" width="42" style="80" customWidth="1"/>
    <col min="6" max="6" width="16.2666666666667" style="84" customWidth="1"/>
    <col min="7" max="7" width="7.6" style="84" customWidth="1"/>
    <col min="8" max="8" width="13.7333333333333" style="84" customWidth="1"/>
    <col min="9" max="9" width="13.8666666666667" customWidth="1"/>
  </cols>
  <sheetData>
    <row r="1" ht="39" customHeight="1" spans="1:8">
      <c r="A1" s="154" t="s">
        <v>206</v>
      </c>
      <c r="B1" s="154"/>
      <c r="C1" s="154"/>
      <c r="D1" s="154"/>
      <c r="E1" s="154"/>
      <c r="F1" s="154"/>
      <c r="G1" s="154"/>
      <c r="H1" s="154"/>
    </row>
    <row r="2" ht="23.1" customHeight="1" spans="1:9">
      <c r="A2" s="65" t="s">
        <v>2</v>
      </c>
      <c r="B2" s="65" t="s">
        <v>1</v>
      </c>
      <c r="C2" s="65" t="s">
        <v>3</v>
      </c>
      <c r="D2" s="66" t="s">
        <v>4</v>
      </c>
      <c r="E2" s="66" t="s">
        <v>5</v>
      </c>
      <c r="F2" s="65" t="s">
        <v>6</v>
      </c>
      <c r="G2" s="65" t="s">
        <v>7</v>
      </c>
      <c r="H2" s="65" t="s">
        <v>8</v>
      </c>
      <c r="I2" s="65" t="s">
        <v>207</v>
      </c>
    </row>
    <row r="3" ht="25.15" customHeight="1" spans="1:9">
      <c r="A3" s="155" t="s">
        <v>208</v>
      </c>
      <c r="B3" s="68">
        <v>8</v>
      </c>
      <c r="C3" s="76" t="s">
        <v>31</v>
      </c>
      <c r="D3" s="77" t="s">
        <v>36</v>
      </c>
      <c r="E3" s="77" t="s">
        <v>37</v>
      </c>
      <c r="F3" s="76" t="s">
        <v>38</v>
      </c>
      <c r="G3" s="68">
        <v>2</v>
      </c>
      <c r="H3" s="76" t="s">
        <v>39</v>
      </c>
      <c r="I3" s="86"/>
    </row>
    <row r="4" ht="25.15" customHeight="1" spans="1:9">
      <c r="A4" s="68" t="s">
        <v>209</v>
      </c>
      <c r="B4" s="68">
        <v>10</v>
      </c>
      <c r="C4" s="76" t="s">
        <v>31</v>
      </c>
      <c r="D4" s="86" t="s">
        <v>43</v>
      </c>
      <c r="E4" s="156" t="s">
        <v>44</v>
      </c>
      <c r="F4" s="76" t="s">
        <v>45</v>
      </c>
      <c r="G4" s="68">
        <v>2</v>
      </c>
      <c r="H4" s="76" t="s">
        <v>46</v>
      </c>
      <c r="I4" s="86"/>
    </row>
    <row r="5" ht="25.15" customHeight="1" spans="1:9">
      <c r="A5" s="68" t="s">
        <v>210</v>
      </c>
      <c r="B5" s="68">
        <v>42</v>
      </c>
      <c r="C5" s="76" t="s">
        <v>164</v>
      </c>
      <c r="D5" s="77" t="s">
        <v>169</v>
      </c>
      <c r="E5" s="77" t="s">
        <v>170</v>
      </c>
      <c r="F5" s="76" t="s">
        <v>171</v>
      </c>
      <c r="G5" s="68">
        <v>2</v>
      </c>
      <c r="H5" s="76" t="s">
        <v>172</v>
      </c>
      <c r="I5" s="86"/>
    </row>
    <row r="6" ht="25.15" customHeight="1" spans="1:9">
      <c r="A6" s="68" t="s">
        <v>211</v>
      </c>
      <c r="B6" s="68">
        <v>35</v>
      </c>
      <c r="C6" s="76" t="s">
        <v>140</v>
      </c>
      <c r="D6" s="77" t="s">
        <v>141</v>
      </c>
      <c r="E6" s="77" t="s">
        <v>142</v>
      </c>
      <c r="F6" s="76" t="s">
        <v>143</v>
      </c>
      <c r="G6" s="68">
        <v>2</v>
      </c>
      <c r="H6" s="76" t="s">
        <v>144</v>
      </c>
      <c r="I6" s="86"/>
    </row>
    <row r="7" ht="25.15" customHeight="1" spans="1:9">
      <c r="A7" s="68" t="s">
        <v>212</v>
      </c>
      <c r="B7" s="68">
        <v>39</v>
      </c>
      <c r="C7" s="76" t="s">
        <v>155</v>
      </c>
      <c r="D7" s="77" t="s">
        <v>156</v>
      </c>
      <c r="E7" s="77" t="s">
        <v>157</v>
      </c>
      <c r="F7" s="76" t="s">
        <v>158</v>
      </c>
      <c r="G7" s="68">
        <v>2</v>
      </c>
      <c r="H7" s="76" t="s">
        <v>159</v>
      </c>
      <c r="I7" s="86"/>
    </row>
    <row r="8" ht="25.15" customHeight="1" spans="1:9">
      <c r="A8" s="68" t="s">
        <v>213</v>
      </c>
      <c r="B8" s="68">
        <v>50</v>
      </c>
      <c r="C8" s="76" t="s">
        <v>197</v>
      </c>
      <c r="D8" s="77" t="s">
        <v>202</v>
      </c>
      <c r="E8" s="77" t="s">
        <v>203</v>
      </c>
      <c r="F8" s="76" t="s">
        <v>204</v>
      </c>
      <c r="G8" s="68">
        <v>2</v>
      </c>
      <c r="H8" s="76" t="s">
        <v>205</v>
      </c>
      <c r="I8" s="86"/>
    </row>
    <row r="9" ht="25.15" customHeight="1" spans="1:9">
      <c r="A9" s="68" t="s">
        <v>214</v>
      </c>
      <c r="B9" s="68">
        <v>13</v>
      </c>
      <c r="C9" s="76" t="s">
        <v>47</v>
      </c>
      <c r="D9" s="77" t="s">
        <v>56</v>
      </c>
      <c r="E9" s="77" t="s">
        <v>57</v>
      </c>
      <c r="F9" s="76" t="s">
        <v>58</v>
      </c>
      <c r="G9" s="68">
        <v>2</v>
      </c>
      <c r="H9" s="76" t="s">
        <v>51</v>
      </c>
      <c r="I9" s="86"/>
    </row>
    <row r="10" ht="25.15" customHeight="1" spans="1:9">
      <c r="A10" s="68" t="s">
        <v>215</v>
      </c>
      <c r="B10" s="68">
        <v>4</v>
      </c>
      <c r="C10" s="76" t="s">
        <v>9</v>
      </c>
      <c r="D10" s="77" t="s">
        <v>21</v>
      </c>
      <c r="E10" s="77" t="s">
        <v>18</v>
      </c>
      <c r="F10" s="76" t="s">
        <v>22</v>
      </c>
      <c r="G10" s="68">
        <v>2</v>
      </c>
      <c r="H10" s="76" t="s">
        <v>23</v>
      </c>
      <c r="I10" s="86"/>
    </row>
    <row r="11" ht="25.15" customHeight="1" spans="1:9">
      <c r="A11" s="68" t="s">
        <v>216</v>
      </c>
      <c r="B11" s="68">
        <v>26</v>
      </c>
      <c r="C11" s="76" t="s">
        <v>103</v>
      </c>
      <c r="D11" s="77" t="s">
        <v>104</v>
      </c>
      <c r="E11" s="77" t="s">
        <v>105</v>
      </c>
      <c r="F11" s="76" t="s">
        <v>106</v>
      </c>
      <c r="G11" s="68">
        <v>2</v>
      </c>
      <c r="H11" s="76" t="s">
        <v>107</v>
      </c>
      <c r="I11" s="86"/>
    </row>
    <row r="12" ht="25.15" customHeight="1" spans="1:9">
      <c r="A12" s="68" t="s">
        <v>217</v>
      </c>
      <c r="B12" s="68">
        <v>36</v>
      </c>
      <c r="C12" s="76" t="s">
        <v>140</v>
      </c>
      <c r="D12" s="77" t="s">
        <v>145</v>
      </c>
      <c r="E12" s="77" t="s">
        <v>146</v>
      </c>
      <c r="F12" s="76" t="s">
        <v>147</v>
      </c>
      <c r="G12" s="68">
        <v>2</v>
      </c>
      <c r="H12" s="76" t="s">
        <v>148</v>
      </c>
      <c r="I12" s="86"/>
    </row>
    <row r="13" ht="25.15" customHeight="1" spans="1:9">
      <c r="A13" s="68" t="s">
        <v>218</v>
      </c>
      <c r="B13" s="68">
        <v>20</v>
      </c>
      <c r="C13" s="76" t="s">
        <v>75</v>
      </c>
      <c r="D13" s="77" t="s">
        <v>80</v>
      </c>
      <c r="E13" s="77" t="s">
        <v>81</v>
      </c>
      <c r="F13" s="76" t="s">
        <v>82</v>
      </c>
      <c r="G13" s="68">
        <v>2</v>
      </c>
      <c r="H13" s="76" t="s">
        <v>83</v>
      </c>
      <c r="I13" s="86"/>
    </row>
    <row r="14" ht="25.15" customHeight="1" spans="1:9">
      <c r="A14" s="68" t="s">
        <v>219</v>
      </c>
      <c r="B14" s="68">
        <v>32</v>
      </c>
      <c r="C14" s="76" t="s">
        <v>127</v>
      </c>
      <c r="D14" s="77" t="s">
        <v>128</v>
      </c>
      <c r="E14" s="77" t="s">
        <v>129</v>
      </c>
      <c r="F14" s="76" t="s">
        <v>130</v>
      </c>
      <c r="G14" s="68">
        <v>2</v>
      </c>
      <c r="H14" s="76" t="s">
        <v>131</v>
      </c>
      <c r="I14" s="86"/>
    </row>
    <row r="15" ht="25.35" customHeight="1" spans="1:9">
      <c r="A15" s="68" t="s">
        <v>220</v>
      </c>
      <c r="B15" s="68">
        <v>12</v>
      </c>
      <c r="C15" s="76" t="s">
        <v>47</v>
      </c>
      <c r="D15" s="77" t="s">
        <v>52</v>
      </c>
      <c r="E15" s="77" t="s">
        <v>53</v>
      </c>
      <c r="F15" s="76" t="s">
        <v>54</v>
      </c>
      <c r="G15" s="68">
        <v>2</v>
      </c>
      <c r="H15" s="76" t="s">
        <v>55</v>
      </c>
      <c r="I15" s="86"/>
    </row>
    <row r="16" ht="25.35" customHeight="1" spans="1:9">
      <c r="A16" s="68" t="s">
        <v>221</v>
      </c>
      <c r="B16" s="68">
        <v>31</v>
      </c>
      <c r="C16" s="76" t="s">
        <v>112</v>
      </c>
      <c r="D16" s="77" t="s">
        <v>123</v>
      </c>
      <c r="E16" s="77" t="s">
        <v>124</v>
      </c>
      <c r="F16" s="76" t="s">
        <v>125</v>
      </c>
      <c r="G16" s="68">
        <v>2</v>
      </c>
      <c r="H16" s="76" t="s">
        <v>126</v>
      </c>
      <c r="I16" s="86"/>
    </row>
    <row r="17" ht="25.35" customHeight="1" spans="1:9">
      <c r="A17" s="68" t="s">
        <v>222</v>
      </c>
      <c r="B17" s="68">
        <v>33</v>
      </c>
      <c r="C17" s="76" t="s">
        <v>127</v>
      </c>
      <c r="D17" s="77" t="s">
        <v>132</v>
      </c>
      <c r="E17" s="77" t="s">
        <v>133</v>
      </c>
      <c r="F17" s="76" t="s">
        <v>134</v>
      </c>
      <c r="G17" s="68">
        <v>2</v>
      </c>
      <c r="H17" s="76" t="s">
        <v>135</v>
      </c>
      <c r="I17" s="86"/>
    </row>
    <row r="18" ht="25.35" customHeight="1" spans="1:9">
      <c r="A18" s="68" t="s">
        <v>223</v>
      </c>
      <c r="B18" s="68">
        <v>28</v>
      </c>
      <c r="C18" s="76" t="s">
        <v>112</v>
      </c>
      <c r="D18" s="77" t="s">
        <v>113</v>
      </c>
      <c r="E18" s="77" t="s">
        <v>114</v>
      </c>
      <c r="F18" s="76" t="s">
        <v>115</v>
      </c>
      <c r="G18" s="68">
        <v>2</v>
      </c>
      <c r="H18" s="76" t="s">
        <v>116</v>
      </c>
      <c r="I18" s="86"/>
    </row>
    <row r="19" ht="25.35" customHeight="1" spans="1:9">
      <c r="A19" s="68" t="s">
        <v>224</v>
      </c>
      <c r="B19" s="68">
        <v>40</v>
      </c>
      <c r="C19" s="76" t="s">
        <v>155</v>
      </c>
      <c r="D19" s="77" t="s">
        <v>160</v>
      </c>
      <c r="E19" s="77" t="s">
        <v>161</v>
      </c>
      <c r="F19" s="76" t="s">
        <v>162</v>
      </c>
      <c r="G19" s="68">
        <v>2</v>
      </c>
      <c r="H19" s="76" t="s">
        <v>163</v>
      </c>
      <c r="I19" s="86"/>
    </row>
    <row r="20" ht="25.35" customHeight="1" spans="1:9">
      <c r="A20" s="68" t="s">
        <v>225</v>
      </c>
      <c r="B20" s="68">
        <v>17</v>
      </c>
      <c r="C20" s="76" t="s">
        <v>47</v>
      </c>
      <c r="D20" s="77" t="s">
        <v>68</v>
      </c>
      <c r="E20" s="77" t="s">
        <v>69</v>
      </c>
      <c r="F20" s="76" t="s">
        <v>70</v>
      </c>
      <c r="G20" s="68">
        <v>2</v>
      </c>
      <c r="H20" s="76" t="s">
        <v>71</v>
      </c>
      <c r="I20" s="86"/>
    </row>
    <row r="21" ht="25.35" customHeight="1" spans="1:9">
      <c r="A21" s="68" t="s">
        <v>226</v>
      </c>
      <c r="B21" s="68">
        <v>18</v>
      </c>
      <c r="C21" s="76" t="s">
        <v>47</v>
      </c>
      <c r="D21" s="77" t="s">
        <v>72</v>
      </c>
      <c r="E21" s="77" t="s">
        <v>72</v>
      </c>
      <c r="F21" s="76" t="s">
        <v>73</v>
      </c>
      <c r="G21" s="68">
        <v>2</v>
      </c>
      <c r="H21" s="76" t="s">
        <v>74</v>
      </c>
      <c r="I21" s="86"/>
    </row>
    <row r="22" ht="25.35" customHeight="1" spans="1:9">
      <c r="A22" s="68" t="s">
        <v>227</v>
      </c>
      <c r="B22" s="68">
        <v>23</v>
      </c>
      <c r="C22" s="76" t="s">
        <v>84</v>
      </c>
      <c r="D22" s="77" t="s">
        <v>93</v>
      </c>
      <c r="E22" s="77" t="s">
        <v>94</v>
      </c>
      <c r="F22" s="76" t="s">
        <v>95</v>
      </c>
      <c r="G22" s="68">
        <v>2</v>
      </c>
      <c r="H22" s="76" t="s">
        <v>96</v>
      </c>
      <c r="I22" s="86"/>
    </row>
    <row r="23" ht="25.35" customHeight="1" spans="1:9">
      <c r="A23" s="68" t="s">
        <v>228</v>
      </c>
      <c r="B23" s="68">
        <v>5</v>
      </c>
      <c r="C23" s="76" t="s">
        <v>9</v>
      </c>
      <c r="D23" s="77" t="s">
        <v>24</v>
      </c>
      <c r="E23" s="77" t="s">
        <v>25</v>
      </c>
      <c r="F23" s="76" t="s">
        <v>26</v>
      </c>
      <c r="G23" s="68">
        <v>2</v>
      </c>
      <c r="H23" s="76" t="s">
        <v>27</v>
      </c>
      <c r="I23" s="86"/>
    </row>
    <row r="24" ht="25.35" customHeight="1" spans="1:9">
      <c r="A24" s="68" t="s">
        <v>229</v>
      </c>
      <c r="B24" s="68">
        <v>7</v>
      </c>
      <c r="C24" s="76" t="s">
        <v>31</v>
      </c>
      <c r="D24" s="77" t="s">
        <v>32</v>
      </c>
      <c r="E24" s="77" t="s">
        <v>33</v>
      </c>
      <c r="F24" s="76" t="s">
        <v>34</v>
      </c>
      <c r="G24" s="68">
        <v>2</v>
      </c>
      <c r="H24" s="76" t="s">
        <v>35</v>
      </c>
      <c r="I24" s="86"/>
    </row>
    <row r="25" ht="25.35" customHeight="1" spans="1:9">
      <c r="A25" s="68" t="s">
        <v>230</v>
      </c>
      <c r="B25" s="68">
        <v>6</v>
      </c>
      <c r="C25" s="76" t="s">
        <v>9</v>
      </c>
      <c r="D25" s="86" t="s">
        <v>28</v>
      </c>
      <c r="E25" s="86" t="s">
        <v>25</v>
      </c>
      <c r="F25" s="76" t="s">
        <v>29</v>
      </c>
      <c r="G25" s="68">
        <v>2</v>
      </c>
      <c r="H25" s="76" t="s">
        <v>30</v>
      </c>
      <c r="I25" s="86"/>
    </row>
    <row r="26" ht="25.35" customHeight="1" spans="1:9">
      <c r="A26" s="68" t="s">
        <v>231</v>
      </c>
      <c r="B26" s="68">
        <v>24</v>
      </c>
      <c r="C26" s="76" t="s">
        <v>84</v>
      </c>
      <c r="D26" s="77" t="s">
        <v>97</v>
      </c>
      <c r="E26" s="77" t="s">
        <v>98</v>
      </c>
      <c r="F26" s="76" t="s">
        <v>99</v>
      </c>
      <c r="G26" s="68">
        <v>2</v>
      </c>
      <c r="H26" s="76" t="s">
        <v>100</v>
      </c>
      <c r="I26" s="86"/>
    </row>
    <row r="27" ht="25.35" customHeight="1" spans="1:9">
      <c r="A27" s="68" t="s">
        <v>232</v>
      </c>
      <c r="B27" s="68">
        <v>2</v>
      </c>
      <c r="C27" s="76" t="s">
        <v>9</v>
      </c>
      <c r="D27" s="77" t="s">
        <v>14</v>
      </c>
      <c r="E27" s="77" t="s">
        <v>11</v>
      </c>
      <c r="F27" s="76" t="s">
        <v>15</v>
      </c>
      <c r="G27" s="68">
        <v>2</v>
      </c>
      <c r="H27" s="76" t="s">
        <v>16</v>
      </c>
      <c r="I27" s="86"/>
    </row>
    <row r="28" ht="25.35" customHeight="1" spans="1:9">
      <c r="A28" s="68" t="s">
        <v>233</v>
      </c>
      <c r="B28" s="68">
        <v>41</v>
      </c>
      <c r="C28" s="76" t="s">
        <v>164</v>
      </c>
      <c r="D28" s="77" t="s">
        <v>165</v>
      </c>
      <c r="E28" s="77" t="s">
        <v>166</v>
      </c>
      <c r="F28" s="76" t="s">
        <v>167</v>
      </c>
      <c r="G28" s="68">
        <v>2</v>
      </c>
      <c r="H28" s="76" t="s">
        <v>168</v>
      </c>
      <c r="I28" s="86"/>
    </row>
    <row r="29" ht="25.35" customHeight="1" spans="1:9">
      <c r="A29" s="155" t="s">
        <v>234</v>
      </c>
      <c r="B29" s="68">
        <v>9</v>
      </c>
      <c r="C29" s="76" t="s">
        <v>31</v>
      </c>
      <c r="D29" s="77" t="s">
        <v>40</v>
      </c>
      <c r="E29" s="77" t="s">
        <v>37</v>
      </c>
      <c r="F29" s="76" t="s">
        <v>41</v>
      </c>
      <c r="G29" s="68">
        <v>2</v>
      </c>
      <c r="H29" s="76" t="s">
        <v>42</v>
      </c>
      <c r="I29" s="86"/>
    </row>
    <row r="30" ht="25.35" customHeight="1" spans="1:9">
      <c r="A30" s="68" t="s">
        <v>235</v>
      </c>
      <c r="B30" s="68">
        <v>15</v>
      </c>
      <c r="C30" s="76" t="s">
        <v>47</v>
      </c>
      <c r="D30" s="77" t="s">
        <v>63</v>
      </c>
      <c r="E30" s="77" t="s">
        <v>63</v>
      </c>
      <c r="F30" s="76" t="s">
        <v>64</v>
      </c>
      <c r="G30" s="68">
        <v>2</v>
      </c>
      <c r="H30" s="76" t="s">
        <v>65</v>
      </c>
      <c r="I30" s="86"/>
    </row>
    <row r="31" ht="25.35" customHeight="1" spans="1:9">
      <c r="A31" s="68" t="s">
        <v>236</v>
      </c>
      <c r="B31" s="68">
        <v>29</v>
      </c>
      <c r="C31" s="76" t="s">
        <v>112</v>
      </c>
      <c r="D31" s="77" t="s">
        <v>117</v>
      </c>
      <c r="E31" s="77" t="s">
        <v>114</v>
      </c>
      <c r="F31" s="76" t="s">
        <v>118</v>
      </c>
      <c r="G31" s="68">
        <v>2</v>
      </c>
      <c r="H31" s="76" t="s">
        <v>116</v>
      </c>
      <c r="I31" s="86"/>
    </row>
    <row r="32" ht="25.35" customHeight="1" spans="1:9">
      <c r="A32" s="68" t="s">
        <v>237</v>
      </c>
      <c r="B32" s="68">
        <v>16</v>
      </c>
      <c r="C32" s="76" t="s">
        <v>47</v>
      </c>
      <c r="D32" s="77" t="s">
        <v>66</v>
      </c>
      <c r="E32" s="77" t="s">
        <v>53</v>
      </c>
      <c r="F32" s="76" t="s">
        <v>67</v>
      </c>
      <c r="G32" s="68">
        <v>2</v>
      </c>
      <c r="H32" s="76" t="s">
        <v>55</v>
      </c>
      <c r="I32" s="86"/>
    </row>
    <row r="33" ht="25.35" customHeight="1" spans="1:9">
      <c r="A33" s="68" t="s">
        <v>238</v>
      </c>
      <c r="B33" s="68">
        <v>1</v>
      </c>
      <c r="C33" s="76" t="s">
        <v>9</v>
      </c>
      <c r="D33" s="77" t="s">
        <v>10</v>
      </c>
      <c r="E33" s="77" t="s">
        <v>11</v>
      </c>
      <c r="F33" s="76" t="s">
        <v>12</v>
      </c>
      <c r="G33" s="68">
        <v>2</v>
      </c>
      <c r="H33" s="76" t="s">
        <v>13</v>
      </c>
      <c r="I33" s="86"/>
    </row>
    <row r="34" ht="25.35" customHeight="1" spans="1:9">
      <c r="A34" s="155" t="s">
        <v>239</v>
      </c>
      <c r="B34" s="68">
        <v>3</v>
      </c>
      <c r="C34" s="76" t="s">
        <v>9</v>
      </c>
      <c r="D34" s="86" t="s">
        <v>17</v>
      </c>
      <c r="E34" s="86" t="s">
        <v>18</v>
      </c>
      <c r="F34" s="76" t="s">
        <v>19</v>
      </c>
      <c r="G34" s="68">
        <v>2</v>
      </c>
      <c r="H34" s="76" t="s">
        <v>20</v>
      </c>
      <c r="I34" s="86"/>
    </row>
    <row r="35" ht="25.35" customHeight="1" spans="1:9">
      <c r="A35" s="68" t="s">
        <v>240</v>
      </c>
      <c r="B35" s="68">
        <v>25</v>
      </c>
      <c r="C35" s="76" t="s">
        <v>84</v>
      </c>
      <c r="D35" s="77" t="s">
        <v>101</v>
      </c>
      <c r="E35" s="77" t="s">
        <v>86</v>
      </c>
      <c r="F35" s="76" t="s">
        <v>102</v>
      </c>
      <c r="G35" s="68">
        <v>2</v>
      </c>
      <c r="H35" s="76" t="s">
        <v>88</v>
      </c>
      <c r="I35" s="86"/>
    </row>
    <row r="36" ht="25.35" customHeight="1" spans="1:9">
      <c r="A36" s="68" t="s">
        <v>241</v>
      </c>
      <c r="B36" s="68">
        <v>14</v>
      </c>
      <c r="C36" s="76" t="s">
        <v>47</v>
      </c>
      <c r="D36" s="77" t="s">
        <v>59</v>
      </c>
      <c r="E36" s="77" t="s">
        <v>60</v>
      </c>
      <c r="F36" s="76" t="s">
        <v>61</v>
      </c>
      <c r="G36" s="68">
        <v>2</v>
      </c>
      <c r="H36" s="76" t="s">
        <v>62</v>
      </c>
      <c r="I36" s="86"/>
    </row>
    <row r="37" ht="25.35" customHeight="1" spans="1:9">
      <c r="A37" s="68" t="s">
        <v>242</v>
      </c>
      <c r="B37" s="68">
        <v>48</v>
      </c>
      <c r="C37" s="76" t="s">
        <v>189</v>
      </c>
      <c r="D37" s="77" t="s">
        <v>194</v>
      </c>
      <c r="E37" s="77" t="s">
        <v>194</v>
      </c>
      <c r="F37" s="76" t="s">
        <v>195</v>
      </c>
      <c r="G37" s="68">
        <v>2</v>
      </c>
      <c r="H37" s="76" t="s">
        <v>196</v>
      </c>
      <c r="I37" s="86"/>
    </row>
    <row r="38" ht="25.35" customHeight="1" spans="1:9">
      <c r="A38" s="68" t="s">
        <v>243</v>
      </c>
      <c r="B38" s="68">
        <v>45</v>
      </c>
      <c r="C38" s="76" t="s">
        <v>177</v>
      </c>
      <c r="D38" s="77" t="s">
        <v>182</v>
      </c>
      <c r="E38" s="77" t="s">
        <v>179</v>
      </c>
      <c r="F38" s="76" t="s">
        <v>183</v>
      </c>
      <c r="G38" s="68">
        <v>2</v>
      </c>
      <c r="H38" s="76" t="s">
        <v>184</v>
      </c>
      <c r="I38" s="86"/>
    </row>
    <row r="39" ht="25.35" customHeight="1" spans="1:9">
      <c r="A39" s="68" t="s">
        <v>244</v>
      </c>
      <c r="B39" s="68">
        <v>38</v>
      </c>
      <c r="C39" s="76" t="s">
        <v>140</v>
      </c>
      <c r="D39" s="77" t="s">
        <v>152</v>
      </c>
      <c r="E39" s="77" t="s">
        <v>153</v>
      </c>
      <c r="F39" s="76" t="s">
        <v>154</v>
      </c>
      <c r="G39" s="68">
        <v>2</v>
      </c>
      <c r="H39" s="76" t="s">
        <v>148</v>
      </c>
      <c r="I39" s="86"/>
    </row>
    <row r="40" ht="25.35" customHeight="1" spans="1:9">
      <c r="A40" s="68" t="s">
        <v>245</v>
      </c>
      <c r="B40" s="68">
        <v>43</v>
      </c>
      <c r="C40" s="76" t="s">
        <v>164</v>
      </c>
      <c r="D40" s="77" t="s">
        <v>173</v>
      </c>
      <c r="E40" s="77" t="s">
        <v>174</v>
      </c>
      <c r="F40" s="76" t="s">
        <v>175</v>
      </c>
      <c r="G40" s="68">
        <v>2</v>
      </c>
      <c r="H40" s="76" t="s">
        <v>176</v>
      </c>
      <c r="I40" s="86"/>
    </row>
    <row r="41" ht="25.35" customHeight="1" spans="1:9">
      <c r="A41" s="68" t="s">
        <v>246</v>
      </c>
      <c r="B41" s="68">
        <v>21</v>
      </c>
      <c r="C41" s="76" t="s">
        <v>84</v>
      </c>
      <c r="D41" s="77" t="s">
        <v>85</v>
      </c>
      <c r="E41" s="77" t="s">
        <v>86</v>
      </c>
      <c r="F41" s="76" t="s">
        <v>87</v>
      </c>
      <c r="G41" s="68">
        <v>2</v>
      </c>
      <c r="H41" s="76" t="s">
        <v>88</v>
      </c>
      <c r="I41" s="86"/>
    </row>
    <row r="42" ht="25.35" customHeight="1" spans="1:9">
      <c r="A42" s="68" t="s">
        <v>247</v>
      </c>
      <c r="B42" s="68">
        <v>30</v>
      </c>
      <c r="C42" s="76" t="s">
        <v>112</v>
      </c>
      <c r="D42" s="77" t="s">
        <v>119</v>
      </c>
      <c r="E42" s="77" t="s">
        <v>120</v>
      </c>
      <c r="F42" s="76" t="s">
        <v>121</v>
      </c>
      <c r="G42" s="68">
        <v>2</v>
      </c>
      <c r="H42" s="76" t="s">
        <v>122</v>
      </c>
      <c r="I42" s="86"/>
    </row>
    <row r="43" ht="25.35" customHeight="1" spans="1:9">
      <c r="A43" s="68" t="s">
        <v>248</v>
      </c>
      <c r="B43" s="68">
        <v>44</v>
      </c>
      <c r="C43" s="76" t="s">
        <v>177</v>
      </c>
      <c r="D43" s="77" t="s">
        <v>178</v>
      </c>
      <c r="E43" s="77" t="s">
        <v>179</v>
      </c>
      <c r="F43" s="76" t="s">
        <v>180</v>
      </c>
      <c r="G43" s="68">
        <v>2</v>
      </c>
      <c r="H43" s="76" t="s">
        <v>181</v>
      </c>
      <c r="I43" s="86"/>
    </row>
    <row r="44" ht="25.35" customHeight="1" spans="1:9">
      <c r="A44" s="68" t="s">
        <v>249</v>
      </c>
      <c r="B44" s="68">
        <v>37</v>
      </c>
      <c r="C44" s="76" t="s">
        <v>140</v>
      </c>
      <c r="D44" s="77" t="s">
        <v>149</v>
      </c>
      <c r="E44" s="77" t="s">
        <v>150</v>
      </c>
      <c r="F44" s="76" t="s">
        <v>151</v>
      </c>
      <c r="G44" s="68">
        <v>2</v>
      </c>
      <c r="H44" s="76" t="s">
        <v>148</v>
      </c>
      <c r="I44" s="86"/>
    </row>
    <row r="45" ht="25.35" customHeight="1" spans="1:9">
      <c r="A45" s="68" t="s">
        <v>250</v>
      </c>
      <c r="B45" s="68">
        <v>34</v>
      </c>
      <c r="C45" s="76" t="s">
        <v>127</v>
      </c>
      <c r="D45" s="77" t="s">
        <v>136</v>
      </c>
      <c r="E45" s="77" t="s">
        <v>137</v>
      </c>
      <c r="F45" s="76" t="s">
        <v>138</v>
      </c>
      <c r="G45" s="68">
        <v>2</v>
      </c>
      <c r="H45" s="76" t="s">
        <v>139</v>
      </c>
      <c r="I45" s="86"/>
    </row>
    <row r="46" ht="25.35" customHeight="1" spans="1:9">
      <c r="A46" s="68" t="s">
        <v>251</v>
      </c>
      <c r="B46" s="68">
        <v>11</v>
      </c>
      <c r="C46" s="76" t="s">
        <v>47</v>
      </c>
      <c r="D46" s="77" t="s">
        <v>48</v>
      </c>
      <c r="E46" s="77" t="s">
        <v>49</v>
      </c>
      <c r="F46" s="76" t="s">
        <v>50</v>
      </c>
      <c r="G46" s="68">
        <v>2</v>
      </c>
      <c r="H46" s="76" t="s">
        <v>51</v>
      </c>
      <c r="I46" s="86"/>
    </row>
    <row r="47" ht="25.35" customHeight="1" spans="1:9">
      <c r="A47" s="68" t="s">
        <v>252</v>
      </c>
      <c r="B47" s="68">
        <v>22</v>
      </c>
      <c r="C47" s="76" t="s">
        <v>84</v>
      </c>
      <c r="D47" s="77" t="s">
        <v>89</v>
      </c>
      <c r="E47" s="77" t="s">
        <v>90</v>
      </c>
      <c r="F47" s="76" t="s">
        <v>91</v>
      </c>
      <c r="G47" s="68">
        <v>2</v>
      </c>
      <c r="H47" s="76" t="s">
        <v>92</v>
      </c>
      <c r="I47" s="86"/>
    </row>
    <row r="48" ht="25.35" customHeight="1" spans="1:9">
      <c r="A48" s="68" t="s">
        <v>253</v>
      </c>
      <c r="B48" s="68">
        <v>49</v>
      </c>
      <c r="C48" s="76" t="s">
        <v>197</v>
      </c>
      <c r="D48" s="77" t="s">
        <v>198</v>
      </c>
      <c r="E48" s="77" t="s">
        <v>199</v>
      </c>
      <c r="F48" s="76" t="s">
        <v>200</v>
      </c>
      <c r="G48" s="68">
        <v>2</v>
      </c>
      <c r="H48" s="76" t="s">
        <v>201</v>
      </c>
      <c r="I48" s="86"/>
    </row>
    <row r="49" ht="25.35" customHeight="1" spans="1:9">
      <c r="A49" s="68" t="s">
        <v>254</v>
      </c>
      <c r="B49" s="68">
        <v>46</v>
      </c>
      <c r="C49" s="76" t="s">
        <v>177</v>
      </c>
      <c r="D49" s="77" t="s">
        <v>185</v>
      </c>
      <c r="E49" s="77" t="s">
        <v>186</v>
      </c>
      <c r="F49" s="76" t="s">
        <v>187</v>
      </c>
      <c r="G49" s="68">
        <v>2</v>
      </c>
      <c r="H49" s="76" t="s">
        <v>188</v>
      </c>
      <c r="I49" s="86"/>
    </row>
    <row r="50" ht="25.35" customHeight="1" spans="1:9">
      <c r="A50" s="68" t="s">
        <v>255</v>
      </c>
      <c r="B50" s="68">
        <v>19</v>
      </c>
      <c r="C50" s="76" t="s">
        <v>75</v>
      </c>
      <c r="D50" s="77" t="s">
        <v>76</v>
      </c>
      <c r="E50" s="77" t="s">
        <v>77</v>
      </c>
      <c r="F50" s="76" t="s">
        <v>78</v>
      </c>
      <c r="G50" s="68">
        <v>2</v>
      </c>
      <c r="H50" s="76" t="s">
        <v>79</v>
      </c>
      <c r="I50" s="86"/>
    </row>
    <row r="51" ht="25.35" customHeight="1" spans="1:9">
      <c r="A51" s="68" t="s">
        <v>256</v>
      </c>
      <c r="B51" s="68">
        <v>27</v>
      </c>
      <c r="C51" s="76" t="s">
        <v>103</v>
      </c>
      <c r="D51" s="77" t="s">
        <v>108</v>
      </c>
      <c r="E51" s="77" t="s">
        <v>109</v>
      </c>
      <c r="F51" s="76" t="s">
        <v>110</v>
      </c>
      <c r="G51" s="68">
        <v>2</v>
      </c>
      <c r="H51" s="76" t="s">
        <v>111</v>
      </c>
      <c r="I51" s="86"/>
    </row>
    <row r="52" ht="25.35" customHeight="1" spans="1:9">
      <c r="A52" s="68" t="s">
        <v>257</v>
      </c>
      <c r="B52" s="68">
        <v>47</v>
      </c>
      <c r="C52" s="76" t="s">
        <v>189</v>
      </c>
      <c r="D52" s="77" t="s">
        <v>190</v>
      </c>
      <c r="E52" s="77" t="s">
        <v>191</v>
      </c>
      <c r="F52" s="76" t="s">
        <v>192</v>
      </c>
      <c r="G52" s="68">
        <v>2</v>
      </c>
      <c r="H52" s="76" t="s">
        <v>193</v>
      </c>
      <c r="I52" s="86"/>
    </row>
    <row r="53" ht="42" customHeight="1" spans="1:1">
      <c r="A53" s="157" t="s">
        <v>258</v>
      </c>
    </row>
  </sheetData>
  <sortState ref="A3:I52">
    <sortCondition ref="A3:A52"/>
  </sortState>
  <mergeCells count="1">
    <mergeCell ref="A1:H1"/>
  </mergeCells>
  <conditionalFormatting sqref="A3:A52">
    <cfRule type="duplicateValues" dxfId="0" priority="1"/>
  </conditionalFormatting>
  <printOptions horizontalCentered="1"/>
  <pageMargins left="0.393700787401575" right="0.393700787401575" top="0.393700787401575" bottom="0.393700787401575" header="0" footer="0"/>
  <pageSetup paperSize="9" scale="9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zoomScale="55" zoomScaleNormal="55" workbookViewId="0">
      <selection activeCell="A6" sqref="A6:E6"/>
    </sheetView>
  </sheetViews>
  <sheetFormatPr defaultColWidth="9.13333333333333" defaultRowHeight="13.5"/>
  <cols>
    <col min="1" max="5" width="30.4" style="151" customWidth="1"/>
    <col min="6" max="7" width="9.13333333333333" style="150"/>
    <col min="8" max="16384" width="9.13333333333333" style="152"/>
  </cols>
  <sheetData>
    <row r="1" ht="145.15" customHeight="1" spans="1:5">
      <c r="A1" s="153" t="s">
        <v>259</v>
      </c>
      <c r="B1" s="153" t="s">
        <v>260</v>
      </c>
      <c r="C1" s="153" t="s">
        <v>261</v>
      </c>
      <c r="D1" s="153" t="s">
        <v>262</v>
      </c>
      <c r="E1" s="153" t="s">
        <v>263</v>
      </c>
    </row>
    <row r="2" ht="145.15" customHeight="1" spans="1:5">
      <c r="A2" s="153" t="s">
        <v>264</v>
      </c>
      <c r="B2" s="153" t="s">
        <v>265</v>
      </c>
      <c r="C2" s="153" t="s">
        <v>266</v>
      </c>
      <c r="D2" s="153" t="s">
        <v>267</v>
      </c>
      <c r="E2" s="153" t="s">
        <v>268</v>
      </c>
    </row>
    <row r="3" ht="145.15" customHeight="1" spans="1:5">
      <c r="A3" s="153" t="s">
        <v>269</v>
      </c>
      <c r="B3" s="153" t="s">
        <v>270</v>
      </c>
      <c r="C3" s="153" t="s">
        <v>271</v>
      </c>
      <c r="D3" s="153" t="s">
        <v>272</v>
      </c>
      <c r="E3" s="153" t="s">
        <v>273</v>
      </c>
    </row>
    <row r="4" ht="145.15" customHeight="1" spans="1:5">
      <c r="A4" s="153" t="s">
        <v>274</v>
      </c>
      <c r="B4" s="153" t="s">
        <v>275</v>
      </c>
      <c r="C4" s="153" t="s">
        <v>276</v>
      </c>
      <c r="D4" s="153" t="s">
        <v>277</v>
      </c>
      <c r="E4" s="153" t="s">
        <v>278</v>
      </c>
    </row>
    <row r="5" ht="145.15" customHeight="1" spans="1:5">
      <c r="A5" s="153" t="s">
        <v>279</v>
      </c>
      <c r="B5" s="153" t="s">
        <v>280</v>
      </c>
      <c r="C5" s="153" t="s">
        <v>281</v>
      </c>
      <c r="D5" s="153" t="s">
        <v>282</v>
      </c>
      <c r="E5" s="153" t="s">
        <v>283</v>
      </c>
    </row>
    <row r="6" ht="145.15" customHeight="1" spans="1:5">
      <c r="A6" s="153" t="s">
        <v>284</v>
      </c>
      <c r="B6" s="153" t="s">
        <v>285</v>
      </c>
      <c r="C6" s="153" t="s">
        <v>286</v>
      </c>
      <c r="D6" s="153" t="s">
        <v>287</v>
      </c>
      <c r="E6" s="153" t="s">
        <v>288</v>
      </c>
    </row>
    <row r="7" ht="145.15" customHeight="1" spans="1:5">
      <c r="A7" s="153" t="s">
        <v>289</v>
      </c>
      <c r="B7" s="153" t="s">
        <v>290</v>
      </c>
      <c r="C7" s="153" t="s">
        <v>291</v>
      </c>
      <c r="D7" s="153" t="s">
        <v>292</v>
      </c>
      <c r="E7" s="153" t="s">
        <v>293</v>
      </c>
    </row>
    <row r="8" ht="145.15" customHeight="1" spans="1:5">
      <c r="A8" s="153" t="s">
        <v>294</v>
      </c>
      <c r="B8" s="153" t="s">
        <v>295</v>
      </c>
      <c r="C8" s="153" t="s">
        <v>296</v>
      </c>
      <c r="D8" s="153" t="s">
        <v>297</v>
      </c>
      <c r="E8" s="153" t="s">
        <v>298</v>
      </c>
    </row>
    <row r="9" ht="145.15" customHeight="1" spans="1:5">
      <c r="A9" s="153" t="s">
        <v>299</v>
      </c>
      <c r="B9" s="153" t="s">
        <v>300</v>
      </c>
      <c r="C9" s="153" t="s">
        <v>301</v>
      </c>
      <c r="D9" s="153" t="s">
        <v>302</v>
      </c>
      <c r="E9" s="153" t="s">
        <v>303</v>
      </c>
    </row>
    <row r="10" ht="145.15" customHeight="1" spans="1:5">
      <c r="A10" s="153" t="s">
        <v>304</v>
      </c>
      <c r="B10" s="153" t="s">
        <v>305</v>
      </c>
      <c r="C10" s="153" t="s">
        <v>306</v>
      </c>
      <c r="D10" s="153" t="s">
        <v>307</v>
      </c>
      <c r="E10" s="153" t="s">
        <v>308</v>
      </c>
    </row>
    <row r="11" s="150" customFormat="1" ht="14.25" spans="1:11">
      <c r="A11" s="151"/>
      <c r="B11" s="151"/>
      <c r="C11" s="151"/>
      <c r="D11" s="151"/>
      <c r="E11" s="151"/>
      <c r="H11" s="152"/>
      <c r="I11" s="152"/>
      <c r="J11" s="152"/>
      <c r="K11" s="152"/>
    </row>
  </sheetData>
  <printOptions horizontalCentered="1" verticalCentered="1"/>
  <pageMargins left="0.393700787401575" right="0.393700787401575" top="0.393700787401575" bottom="0.393700787401575" header="0" footer="0"/>
  <pageSetup paperSize="9" scale="93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50"/>
  <sheetViews>
    <sheetView zoomScale="70" zoomScaleNormal="70" topLeftCell="A16" workbookViewId="0">
      <selection activeCell="A1" sqref="A1"/>
    </sheetView>
  </sheetViews>
  <sheetFormatPr defaultColWidth="9.13333333333333" defaultRowHeight="12.75" outlineLevelCol="2"/>
  <cols>
    <col min="1" max="1" width="13" style="79" customWidth="1"/>
    <col min="2" max="2" width="69.8666666666667" style="80" customWidth="1"/>
    <col min="3" max="3" width="31.6" style="79" customWidth="1"/>
    <col min="4" max="16384" width="9.13333333333333" style="147"/>
  </cols>
  <sheetData>
    <row r="1" s="146" customFormat="1" ht="48" customHeight="1" spans="1:3">
      <c r="A1" s="148" t="s">
        <v>208</v>
      </c>
      <c r="B1" s="149" t="s">
        <v>36</v>
      </c>
      <c r="C1" s="149" t="s">
        <v>38</v>
      </c>
    </row>
    <row r="2" s="146" customFormat="1" ht="48" customHeight="1" spans="1:3">
      <c r="A2" s="148" t="s">
        <v>209</v>
      </c>
      <c r="B2" s="149" t="s">
        <v>43</v>
      </c>
      <c r="C2" s="149" t="s">
        <v>45</v>
      </c>
    </row>
    <row r="3" s="146" customFormat="1" ht="48" customHeight="1" spans="1:3">
      <c r="A3" s="148" t="s">
        <v>210</v>
      </c>
      <c r="B3" s="149" t="s">
        <v>169</v>
      </c>
      <c r="C3" s="149" t="s">
        <v>171</v>
      </c>
    </row>
    <row r="4" s="146" customFormat="1" ht="48" customHeight="1" spans="1:3">
      <c r="A4" s="148" t="s">
        <v>211</v>
      </c>
      <c r="B4" s="149" t="s">
        <v>141</v>
      </c>
      <c r="C4" s="149" t="s">
        <v>143</v>
      </c>
    </row>
    <row r="5" s="146" customFormat="1" ht="48" customHeight="1" spans="1:3">
      <c r="A5" s="148" t="s">
        <v>212</v>
      </c>
      <c r="B5" s="149" t="s">
        <v>156</v>
      </c>
      <c r="C5" s="149" t="s">
        <v>158</v>
      </c>
    </row>
    <row r="6" s="146" customFormat="1" ht="48" customHeight="1" spans="1:3">
      <c r="A6" s="148" t="s">
        <v>213</v>
      </c>
      <c r="B6" s="149" t="s">
        <v>202</v>
      </c>
      <c r="C6" s="149" t="s">
        <v>204</v>
      </c>
    </row>
    <row r="7" s="146" customFormat="1" ht="48" customHeight="1" spans="1:3">
      <c r="A7" s="148" t="s">
        <v>214</v>
      </c>
      <c r="B7" s="149" t="s">
        <v>56</v>
      </c>
      <c r="C7" s="149" t="s">
        <v>58</v>
      </c>
    </row>
    <row r="8" s="146" customFormat="1" ht="48" customHeight="1" spans="1:3">
      <c r="A8" s="148" t="s">
        <v>215</v>
      </c>
      <c r="B8" s="149" t="s">
        <v>21</v>
      </c>
      <c r="C8" s="149" t="s">
        <v>22</v>
      </c>
    </row>
    <row r="9" s="146" customFormat="1" ht="48" customHeight="1" spans="1:3">
      <c r="A9" s="148" t="s">
        <v>216</v>
      </c>
      <c r="B9" s="149" t="s">
        <v>104</v>
      </c>
      <c r="C9" s="149" t="s">
        <v>106</v>
      </c>
    </row>
    <row r="10" s="146" customFormat="1" ht="48" customHeight="1" spans="1:3">
      <c r="A10" s="148" t="s">
        <v>217</v>
      </c>
      <c r="B10" s="149" t="s">
        <v>145</v>
      </c>
      <c r="C10" s="149" t="s">
        <v>147</v>
      </c>
    </row>
    <row r="11" s="146" customFormat="1" ht="48" customHeight="1" spans="1:3">
      <c r="A11" s="148" t="s">
        <v>218</v>
      </c>
      <c r="B11" s="149" t="s">
        <v>80</v>
      </c>
      <c r="C11" s="149" t="s">
        <v>82</v>
      </c>
    </row>
    <row r="12" s="146" customFormat="1" ht="48" customHeight="1" spans="1:3">
      <c r="A12" s="148" t="s">
        <v>219</v>
      </c>
      <c r="B12" s="149" t="s">
        <v>128</v>
      </c>
      <c r="C12" s="149" t="s">
        <v>130</v>
      </c>
    </row>
    <row r="13" s="146" customFormat="1" ht="48" customHeight="1" spans="1:3">
      <c r="A13" s="148" t="s">
        <v>220</v>
      </c>
      <c r="B13" s="149" t="s">
        <v>52</v>
      </c>
      <c r="C13" s="149" t="s">
        <v>54</v>
      </c>
    </row>
    <row r="14" ht="48" customHeight="1" spans="1:3">
      <c r="A14" s="148" t="s">
        <v>221</v>
      </c>
      <c r="B14" s="149" t="s">
        <v>123</v>
      </c>
      <c r="C14" s="149" t="s">
        <v>125</v>
      </c>
    </row>
    <row r="15" ht="48" customHeight="1" spans="1:3">
      <c r="A15" s="148" t="s">
        <v>222</v>
      </c>
      <c r="B15" s="149" t="s">
        <v>132</v>
      </c>
      <c r="C15" s="149" t="s">
        <v>134</v>
      </c>
    </row>
    <row r="16" ht="48" customHeight="1" spans="1:3">
      <c r="A16" s="148" t="s">
        <v>223</v>
      </c>
      <c r="B16" s="149" t="s">
        <v>113</v>
      </c>
      <c r="C16" s="149" t="s">
        <v>115</v>
      </c>
    </row>
    <row r="17" ht="48" customHeight="1" spans="1:3">
      <c r="A17" s="148" t="s">
        <v>224</v>
      </c>
      <c r="B17" s="149" t="s">
        <v>160</v>
      </c>
      <c r="C17" s="149" t="s">
        <v>162</v>
      </c>
    </row>
    <row r="18" ht="48" customHeight="1" spans="1:3">
      <c r="A18" s="148" t="s">
        <v>225</v>
      </c>
      <c r="B18" s="149" t="s">
        <v>68</v>
      </c>
      <c r="C18" s="149" t="s">
        <v>70</v>
      </c>
    </row>
    <row r="19" ht="48" customHeight="1" spans="1:3">
      <c r="A19" s="148" t="s">
        <v>226</v>
      </c>
      <c r="B19" s="149" t="s">
        <v>72</v>
      </c>
      <c r="C19" s="149" t="s">
        <v>73</v>
      </c>
    </row>
    <row r="20" ht="48" customHeight="1" spans="1:3">
      <c r="A20" s="148" t="s">
        <v>227</v>
      </c>
      <c r="B20" s="149" t="s">
        <v>93</v>
      </c>
      <c r="C20" s="149" t="s">
        <v>95</v>
      </c>
    </row>
    <row r="21" ht="48" customHeight="1" spans="1:3">
      <c r="A21" s="148" t="s">
        <v>228</v>
      </c>
      <c r="B21" s="149" t="s">
        <v>24</v>
      </c>
      <c r="C21" s="149" t="s">
        <v>26</v>
      </c>
    </row>
    <row r="22" ht="48" customHeight="1" spans="1:3">
      <c r="A22" s="148" t="s">
        <v>229</v>
      </c>
      <c r="B22" s="149" t="s">
        <v>32</v>
      </c>
      <c r="C22" s="149" t="s">
        <v>34</v>
      </c>
    </row>
    <row r="23" ht="48" customHeight="1" spans="1:3">
      <c r="A23" s="148" t="s">
        <v>230</v>
      </c>
      <c r="B23" s="149" t="s">
        <v>28</v>
      </c>
      <c r="C23" s="149" t="s">
        <v>29</v>
      </c>
    </row>
    <row r="24" ht="48" customHeight="1" spans="1:3">
      <c r="A24" s="148" t="s">
        <v>231</v>
      </c>
      <c r="B24" s="149" t="s">
        <v>97</v>
      </c>
      <c r="C24" s="149" t="s">
        <v>99</v>
      </c>
    </row>
    <row r="25" ht="48" customHeight="1" spans="1:3">
      <c r="A25" s="148" t="s">
        <v>232</v>
      </c>
      <c r="B25" s="149" t="s">
        <v>14</v>
      </c>
      <c r="C25" s="149" t="s">
        <v>15</v>
      </c>
    </row>
    <row r="26" ht="48" customHeight="1" spans="1:3">
      <c r="A26" s="148" t="s">
        <v>233</v>
      </c>
      <c r="B26" s="149" t="s">
        <v>165</v>
      </c>
      <c r="C26" s="149" t="s">
        <v>167</v>
      </c>
    </row>
    <row r="27" ht="48" customHeight="1" spans="1:3">
      <c r="A27" s="148" t="s">
        <v>234</v>
      </c>
      <c r="B27" s="149" t="s">
        <v>40</v>
      </c>
      <c r="C27" s="149" t="s">
        <v>41</v>
      </c>
    </row>
    <row r="28" ht="48" customHeight="1" spans="1:3">
      <c r="A28" s="148" t="s">
        <v>235</v>
      </c>
      <c r="B28" s="149" t="s">
        <v>63</v>
      </c>
      <c r="C28" s="149" t="s">
        <v>64</v>
      </c>
    </row>
    <row r="29" ht="48" customHeight="1" spans="1:3">
      <c r="A29" s="148" t="s">
        <v>236</v>
      </c>
      <c r="B29" s="149" t="s">
        <v>117</v>
      </c>
      <c r="C29" s="149" t="s">
        <v>118</v>
      </c>
    </row>
    <row r="30" ht="48" customHeight="1" spans="1:3">
      <c r="A30" s="148" t="s">
        <v>237</v>
      </c>
      <c r="B30" s="149" t="s">
        <v>66</v>
      </c>
      <c r="C30" s="149" t="s">
        <v>67</v>
      </c>
    </row>
    <row r="31" ht="48" customHeight="1" spans="1:3">
      <c r="A31" s="148" t="s">
        <v>238</v>
      </c>
      <c r="B31" s="149" t="s">
        <v>10</v>
      </c>
      <c r="C31" s="149" t="s">
        <v>12</v>
      </c>
    </row>
    <row r="32" ht="48" customHeight="1" spans="1:3">
      <c r="A32" s="148" t="s">
        <v>239</v>
      </c>
      <c r="B32" s="149" t="s">
        <v>17</v>
      </c>
      <c r="C32" s="149" t="s">
        <v>19</v>
      </c>
    </row>
    <row r="33" ht="48" customHeight="1" spans="1:3">
      <c r="A33" s="148" t="s">
        <v>240</v>
      </c>
      <c r="B33" s="149" t="s">
        <v>101</v>
      </c>
      <c r="C33" s="149" t="s">
        <v>102</v>
      </c>
    </row>
    <row r="34" ht="48" customHeight="1" spans="1:3">
      <c r="A34" s="148" t="s">
        <v>241</v>
      </c>
      <c r="B34" s="149" t="s">
        <v>59</v>
      </c>
      <c r="C34" s="149" t="s">
        <v>61</v>
      </c>
    </row>
    <row r="35" ht="48" customHeight="1" spans="1:3">
      <c r="A35" s="148" t="s">
        <v>242</v>
      </c>
      <c r="B35" s="149" t="s">
        <v>194</v>
      </c>
      <c r="C35" s="149" t="s">
        <v>195</v>
      </c>
    </row>
    <row r="36" ht="48" customHeight="1" spans="1:3">
      <c r="A36" s="148" t="s">
        <v>243</v>
      </c>
      <c r="B36" s="149" t="s">
        <v>182</v>
      </c>
      <c r="C36" s="149" t="s">
        <v>183</v>
      </c>
    </row>
    <row r="37" ht="48" customHeight="1" spans="1:3">
      <c r="A37" s="148" t="s">
        <v>244</v>
      </c>
      <c r="B37" s="149" t="s">
        <v>152</v>
      </c>
      <c r="C37" s="149" t="s">
        <v>154</v>
      </c>
    </row>
    <row r="38" ht="48" customHeight="1" spans="1:3">
      <c r="A38" s="148" t="s">
        <v>245</v>
      </c>
      <c r="B38" s="149" t="s">
        <v>173</v>
      </c>
      <c r="C38" s="149" t="s">
        <v>175</v>
      </c>
    </row>
    <row r="39" ht="48" customHeight="1" spans="1:3">
      <c r="A39" s="148" t="s">
        <v>246</v>
      </c>
      <c r="B39" s="149" t="s">
        <v>85</v>
      </c>
      <c r="C39" s="149" t="s">
        <v>87</v>
      </c>
    </row>
    <row r="40" ht="48" customHeight="1" spans="1:3">
      <c r="A40" s="148" t="s">
        <v>247</v>
      </c>
      <c r="B40" s="149" t="s">
        <v>119</v>
      </c>
      <c r="C40" s="149" t="s">
        <v>121</v>
      </c>
    </row>
    <row r="41" ht="48" customHeight="1" spans="1:3">
      <c r="A41" s="148" t="s">
        <v>248</v>
      </c>
      <c r="B41" s="149" t="s">
        <v>178</v>
      </c>
      <c r="C41" s="149" t="s">
        <v>180</v>
      </c>
    </row>
    <row r="42" ht="48" customHeight="1" spans="1:3">
      <c r="A42" s="148" t="s">
        <v>249</v>
      </c>
      <c r="B42" s="149" t="s">
        <v>149</v>
      </c>
      <c r="C42" s="149" t="s">
        <v>151</v>
      </c>
    </row>
    <row r="43" ht="48" customHeight="1" spans="1:3">
      <c r="A43" s="148" t="s">
        <v>250</v>
      </c>
      <c r="B43" s="149" t="s">
        <v>136</v>
      </c>
      <c r="C43" s="149" t="s">
        <v>138</v>
      </c>
    </row>
    <row r="44" ht="48" customHeight="1" spans="1:3">
      <c r="A44" s="148" t="s">
        <v>251</v>
      </c>
      <c r="B44" s="149" t="s">
        <v>48</v>
      </c>
      <c r="C44" s="149" t="s">
        <v>50</v>
      </c>
    </row>
    <row r="45" ht="48" customHeight="1" spans="1:3">
      <c r="A45" s="148" t="s">
        <v>252</v>
      </c>
      <c r="B45" s="149" t="s">
        <v>89</v>
      </c>
      <c r="C45" s="149" t="s">
        <v>91</v>
      </c>
    </row>
    <row r="46" ht="48" customHeight="1" spans="1:3">
      <c r="A46" s="148" t="s">
        <v>253</v>
      </c>
      <c r="B46" s="149" t="s">
        <v>198</v>
      </c>
      <c r="C46" s="149" t="s">
        <v>200</v>
      </c>
    </row>
    <row r="47" ht="48" customHeight="1" spans="1:3">
      <c r="A47" s="148" t="s">
        <v>254</v>
      </c>
      <c r="B47" s="149" t="s">
        <v>185</v>
      </c>
      <c r="C47" s="149" t="s">
        <v>187</v>
      </c>
    </row>
    <row r="48" ht="48" customHeight="1" spans="1:3">
      <c r="A48" s="148" t="s">
        <v>255</v>
      </c>
      <c r="B48" s="149" t="s">
        <v>76</v>
      </c>
      <c r="C48" s="149" t="s">
        <v>78</v>
      </c>
    </row>
    <row r="49" ht="48" customHeight="1" spans="1:3">
      <c r="A49" s="148" t="s">
        <v>256</v>
      </c>
      <c r="B49" s="149" t="s">
        <v>108</v>
      </c>
      <c r="C49" s="149" t="s">
        <v>110</v>
      </c>
    </row>
    <row r="50" ht="48" customHeight="1" spans="1:3">
      <c r="A50" s="148" t="s">
        <v>257</v>
      </c>
      <c r="B50" s="149" t="s">
        <v>190</v>
      </c>
      <c r="C50" s="149" t="s">
        <v>192</v>
      </c>
    </row>
  </sheetData>
  <printOptions horizontalCentered="1"/>
  <pageMargins left="0.393700787401575" right="0.393700787401575" top="0.393700787401575" bottom="0.393700787401575" header="0" footer="0.511811023622047"/>
  <pageSetup paperSize="9" scale="123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M17"/>
  <sheetViews>
    <sheetView workbookViewId="0">
      <selection activeCell="H8" sqref="H8:K8"/>
    </sheetView>
  </sheetViews>
  <sheetFormatPr defaultColWidth="8.86666666666667" defaultRowHeight="12.75"/>
  <cols>
    <col min="1" max="2" width="7.13333333333333" customWidth="1"/>
    <col min="6" max="6" width="8.86666666666667" hidden="1" customWidth="1"/>
    <col min="7" max="7" width="3.86666666666667" customWidth="1"/>
    <col min="10" max="10" width="4.4" customWidth="1"/>
    <col min="11" max="11" width="0.133333333333333" hidden="1" customWidth="1"/>
  </cols>
  <sheetData>
    <row r="1" ht="39" customHeight="1" spans="1:13">
      <c r="A1" s="85" t="s">
        <v>309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ht="28.15" customHeight="1" spans="1:13">
      <c r="A2" s="141" t="s">
        <v>1</v>
      </c>
      <c r="B2" s="141" t="s">
        <v>310</v>
      </c>
      <c r="C2" s="141" t="s">
        <v>311</v>
      </c>
      <c r="D2" s="141"/>
      <c r="E2" s="141"/>
      <c r="F2" s="141"/>
      <c r="G2" s="141"/>
      <c r="H2" s="141"/>
      <c r="I2" s="141"/>
      <c r="J2" s="141"/>
      <c r="K2" s="141"/>
      <c r="L2" s="141" t="s">
        <v>312</v>
      </c>
      <c r="M2" s="141" t="s">
        <v>313</v>
      </c>
    </row>
    <row r="3" ht="28.15" customHeight="1" spans="1:13">
      <c r="A3" s="142">
        <v>1</v>
      </c>
      <c r="B3" s="143"/>
      <c r="C3" s="144" t="s">
        <v>208</v>
      </c>
      <c r="D3" s="144"/>
      <c r="E3" s="144"/>
      <c r="F3" s="144"/>
      <c r="G3" s="141" t="s">
        <v>314</v>
      </c>
      <c r="H3" s="141" t="s">
        <v>211</v>
      </c>
      <c r="I3" s="141"/>
      <c r="J3" s="141"/>
      <c r="K3" s="141"/>
      <c r="L3" s="46" t="s">
        <v>315</v>
      </c>
      <c r="M3" s="46"/>
    </row>
    <row r="4" ht="28.15" customHeight="1" spans="1:13">
      <c r="A4" s="145">
        <v>2</v>
      </c>
      <c r="B4" s="68"/>
      <c r="C4" s="141" t="s">
        <v>209</v>
      </c>
      <c r="D4" s="141"/>
      <c r="E4" s="141"/>
      <c r="F4" s="141"/>
      <c r="G4" s="141" t="s">
        <v>314</v>
      </c>
      <c r="H4" s="144" t="s">
        <v>210</v>
      </c>
      <c r="I4" s="144"/>
      <c r="J4" s="144"/>
      <c r="K4" s="144"/>
      <c r="L4" s="46" t="s">
        <v>315</v>
      </c>
      <c r="M4" s="68"/>
    </row>
    <row r="5" ht="28.15" customHeight="1" spans="1:13">
      <c r="A5" s="142">
        <v>3</v>
      </c>
      <c r="B5" s="68"/>
      <c r="C5" s="144" t="s">
        <v>214</v>
      </c>
      <c r="D5" s="144"/>
      <c r="E5" s="144"/>
      <c r="F5" s="144"/>
      <c r="G5" s="141" t="s">
        <v>314</v>
      </c>
      <c r="H5" s="144" t="s">
        <v>215</v>
      </c>
      <c r="I5" s="144"/>
      <c r="J5" s="144"/>
      <c r="K5" s="144"/>
      <c r="L5" s="46" t="s">
        <v>315</v>
      </c>
      <c r="M5" s="68"/>
    </row>
    <row r="6" ht="28.15" customHeight="1" spans="1:13">
      <c r="A6" s="145">
        <v>4</v>
      </c>
      <c r="B6" s="68"/>
      <c r="C6" s="144" t="s">
        <v>219</v>
      </c>
      <c r="D6" s="144"/>
      <c r="E6" s="144"/>
      <c r="F6" s="144"/>
      <c r="G6" s="141" t="s">
        <v>314</v>
      </c>
      <c r="H6" s="144" t="s">
        <v>220</v>
      </c>
      <c r="I6" s="144"/>
      <c r="J6" s="144"/>
      <c r="K6" s="144"/>
      <c r="L6" s="46" t="s">
        <v>315</v>
      </c>
      <c r="M6" s="68"/>
    </row>
    <row r="7" ht="28.15" customHeight="1" spans="1:13">
      <c r="A7" s="142">
        <v>5</v>
      </c>
      <c r="B7" s="68"/>
      <c r="C7" s="144" t="s">
        <v>224</v>
      </c>
      <c r="D7" s="144"/>
      <c r="E7" s="144"/>
      <c r="F7" s="144"/>
      <c r="G7" s="141" t="s">
        <v>314</v>
      </c>
      <c r="H7" s="144" t="s">
        <v>225</v>
      </c>
      <c r="I7" s="144"/>
      <c r="J7" s="144"/>
      <c r="K7" s="144"/>
      <c r="L7" s="46" t="s">
        <v>315</v>
      </c>
      <c r="M7" s="68"/>
    </row>
    <row r="8" ht="28.15" customHeight="1" spans="1:13">
      <c r="A8" s="145">
        <v>6</v>
      </c>
      <c r="B8" s="68"/>
      <c r="C8" s="144" t="s">
        <v>208</v>
      </c>
      <c r="D8" s="144"/>
      <c r="E8" s="144"/>
      <c r="F8" s="144"/>
      <c r="G8" s="141" t="s">
        <v>314</v>
      </c>
      <c r="H8" s="144" t="s">
        <v>210</v>
      </c>
      <c r="I8" s="144"/>
      <c r="J8" s="144"/>
      <c r="K8" s="144"/>
      <c r="L8" s="46" t="s">
        <v>315</v>
      </c>
      <c r="M8" s="68"/>
    </row>
    <row r="9" ht="28.15" customHeight="1" spans="1:13">
      <c r="A9" s="142">
        <v>7</v>
      </c>
      <c r="B9" s="68"/>
      <c r="C9" s="141" t="s">
        <v>211</v>
      </c>
      <c r="D9" s="141"/>
      <c r="E9" s="141"/>
      <c r="F9" s="141"/>
      <c r="G9" s="141" t="s">
        <v>314</v>
      </c>
      <c r="H9" s="141" t="s">
        <v>209</v>
      </c>
      <c r="I9" s="141"/>
      <c r="J9" s="141"/>
      <c r="K9" s="141"/>
      <c r="L9" s="46" t="s">
        <v>315</v>
      </c>
      <c r="M9" s="68"/>
    </row>
    <row r="10" ht="28.15" customHeight="1" spans="1:13">
      <c r="A10" s="145">
        <v>8</v>
      </c>
      <c r="B10" s="68"/>
      <c r="C10" s="144" t="s">
        <v>213</v>
      </c>
      <c r="D10" s="144"/>
      <c r="E10" s="144"/>
      <c r="F10" s="144"/>
      <c r="G10" s="141" t="s">
        <v>314</v>
      </c>
      <c r="H10" s="144" t="s">
        <v>215</v>
      </c>
      <c r="I10" s="144"/>
      <c r="J10" s="144"/>
      <c r="K10" s="144"/>
      <c r="L10" s="46" t="s">
        <v>315</v>
      </c>
      <c r="M10" s="68"/>
    </row>
    <row r="11" ht="28.15" customHeight="1" spans="1:13">
      <c r="A11" s="142">
        <v>9</v>
      </c>
      <c r="B11" s="68"/>
      <c r="C11" s="144" t="s">
        <v>218</v>
      </c>
      <c r="D11" s="144"/>
      <c r="E11" s="144"/>
      <c r="F11" s="144"/>
      <c r="G11" s="141" t="s">
        <v>314</v>
      </c>
      <c r="H11" s="144" t="s">
        <v>220</v>
      </c>
      <c r="I11" s="144"/>
      <c r="J11" s="144"/>
      <c r="K11" s="144"/>
      <c r="L11" s="46" t="s">
        <v>315</v>
      </c>
      <c r="M11" s="68"/>
    </row>
    <row r="12" ht="28.15" customHeight="1" spans="1:13">
      <c r="A12" s="145">
        <v>10</v>
      </c>
      <c r="B12" s="68"/>
      <c r="C12" s="144" t="s">
        <v>223</v>
      </c>
      <c r="D12" s="144"/>
      <c r="E12" s="144"/>
      <c r="F12" s="144"/>
      <c r="G12" s="141" t="s">
        <v>314</v>
      </c>
      <c r="H12" s="144" t="s">
        <v>225</v>
      </c>
      <c r="I12" s="144"/>
      <c r="J12" s="144"/>
      <c r="K12" s="144"/>
      <c r="L12" s="46" t="s">
        <v>315</v>
      </c>
      <c r="M12" s="68"/>
    </row>
    <row r="13" ht="28.15" customHeight="1" spans="1:13">
      <c r="A13" s="142">
        <v>11</v>
      </c>
      <c r="B13" s="68"/>
      <c r="C13" s="144" t="s">
        <v>208</v>
      </c>
      <c r="D13" s="144"/>
      <c r="E13" s="144"/>
      <c r="F13" s="144"/>
      <c r="G13" s="141" t="s">
        <v>314</v>
      </c>
      <c r="H13" s="141" t="s">
        <v>209</v>
      </c>
      <c r="I13" s="141"/>
      <c r="J13" s="141"/>
      <c r="K13" s="141"/>
      <c r="L13" s="46" t="s">
        <v>315</v>
      </c>
      <c r="M13" s="68"/>
    </row>
    <row r="14" ht="28.15" customHeight="1" spans="1:13">
      <c r="A14" s="145">
        <v>12</v>
      </c>
      <c r="B14" s="68"/>
      <c r="C14" s="144" t="s">
        <v>210</v>
      </c>
      <c r="D14" s="144"/>
      <c r="E14" s="144"/>
      <c r="F14" s="144"/>
      <c r="G14" s="141" t="s">
        <v>314</v>
      </c>
      <c r="H14" s="141" t="s">
        <v>211</v>
      </c>
      <c r="I14" s="141"/>
      <c r="J14" s="141"/>
      <c r="K14" s="141"/>
      <c r="L14" s="46" t="s">
        <v>315</v>
      </c>
      <c r="M14" s="68"/>
    </row>
    <row r="15" ht="28.15" customHeight="1" spans="1:13">
      <c r="A15" s="142">
        <v>13</v>
      </c>
      <c r="B15" s="68"/>
      <c r="C15" s="144" t="s">
        <v>213</v>
      </c>
      <c r="D15" s="144"/>
      <c r="E15" s="144"/>
      <c r="F15" s="144"/>
      <c r="G15" s="141" t="s">
        <v>314</v>
      </c>
      <c r="H15" s="144" t="s">
        <v>214</v>
      </c>
      <c r="I15" s="144"/>
      <c r="J15" s="144"/>
      <c r="K15" s="144"/>
      <c r="L15" s="46" t="s">
        <v>315</v>
      </c>
      <c r="M15" s="68"/>
    </row>
    <row r="16" ht="28.15" customHeight="1" spans="1:13">
      <c r="A16" s="145">
        <v>14</v>
      </c>
      <c r="B16" s="68"/>
      <c r="C16" s="144" t="s">
        <v>218</v>
      </c>
      <c r="D16" s="144"/>
      <c r="E16" s="144"/>
      <c r="F16" s="144"/>
      <c r="G16" s="141" t="s">
        <v>314</v>
      </c>
      <c r="H16" s="144" t="s">
        <v>219</v>
      </c>
      <c r="I16" s="144"/>
      <c r="J16" s="144"/>
      <c r="K16" s="144"/>
      <c r="L16" s="46" t="s">
        <v>315</v>
      </c>
      <c r="M16" s="68"/>
    </row>
    <row r="17" ht="28.15" customHeight="1" spans="1:13">
      <c r="A17" s="142">
        <v>15</v>
      </c>
      <c r="B17" s="68"/>
      <c r="C17" s="144" t="s">
        <v>223</v>
      </c>
      <c r="D17" s="144"/>
      <c r="E17" s="144"/>
      <c r="F17" s="144"/>
      <c r="G17" s="141" t="s">
        <v>314</v>
      </c>
      <c r="H17" s="144" t="s">
        <v>224</v>
      </c>
      <c r="I17" s="144"/>
      <c r="J17" s="144"/>
      <c r="K17" s="144"/>
      <c r="L17" s="46" t="s">
        <v>315</v>
      </c>
      <c r="M17" s="68"/>
    </row>
  </sheetData>
  <mergeCells count="32">
    <mergeCell ref="A1:M1"/>
    <mergeCell ref="C2:K2"/>
    <mergeCell ref="C3:F3"/>
    <mergeCell ref="H3:K3"/>
    <mergeCell ref="C4:F4"/>
    <mergeCell ref="H4:K4"/>
    <mergeCell ref="C5:F5"/>
    <mergeCell ref="H5:K5"/>
    <mergeCell ref="C6:F6"/>
    <mergeCell ref="H6:K6"/>
    <mergeCell ref="C7:F7"/>
    <mergeCell ref="H7:K7"/>
    <mergeCell ref="C8:F8"/>
    <mergeCell ref="H8:K8"/>
    <mergeCell ref="C9:F9"/>
    <mergeCell ref="H9:K9"/>
    <mergeCell ref="C10:F10"/>
    <mergeCell ref="H10:K10"/>
    <mergeCell ref="C11:F11"/>
    <mergeCell ref="H11:K11"/>
    <mergeCell ref="C12:F12"/>
    <mergeCell ref="H12:K12"/>
    <mergeCell ref="C13:F13"/>
    <mergeCell ref="H13:K13"/>
    <mergeCell ref="C14:F14"/>
    <mergeCell ref="H14:K14"/>
    <mergeCell ref="C15:F15"/>
    <mergeCell ref="H15:K15"/>
    <mergeCell ref="C16:F16"/>
    <mergeCell ref="H16:K16"/>
    <mergeCell ref="C17:F17"/>
    <mergeCell ref="H17:K17"/>
  </mergeCells>
  <pageMargins left="1.73194444444444" right="0.751388888888889" top="0.826388888888889" bottom="0.409027777777778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zoomScale="70" zoomScaleNormal="70" workbookViewId="0">
      <selection activeCell="F4" sqref="F4"/>
    </sheetView>
  </sheetViews>
  <sheetFormatPr defaultColWidth="9.13333333333333" defaultRowHeight="13.5" outlineLevelRow="3" outlineLevelCol="4"/>
  <cols>
    <col min="1" max="5" width="30.4" style="137" customWidth="1"/>
    <col min="6" max="7" width="9.13333333333333" style="138"/>
    <col min="8" max="16384" width="9.13333333333333" style="139"/>
  </cols>
  <sheetData>
    <row r="1" ht="145.15" customHeight="1" spans="1:5">
      <c r="A1" s="140" t="s">
        <v>316</v>
      </c>
      <c r="B1" s="140" t="s">
        <v>317</v>
      </c>
      <c r="C1" s="140" t="s">
        <v>318</v>
      </c>
      <c r="D1" s="140" t="s">
        <v>319</v>
      </c>
      <c r="E1" s="140" t="s">
        <v>320</v>
      </c>
    </row>
    <row r="2" ht="145.15" customHeight="1" spans="1:5">
      <c r="A2" s="140" t="s">
        <v>321</v>
      </c>
      <c r="B2" s="140" t="s">
        <v>322</v>
      </c>
      <c r="C2" s="140" t="s">
        <v>323</v>
      </c>
      <c r="D2" s="140" t="s">
        <v>324</v>
      </c>
      <c r="E2" s="140" t="s">
        <v>325</v>
      </c>
    </row>
    <row r="3" ht="145.15" customHeight="1" spans="1:5">
      <c r="A3" s="140" t="s">
        <v>326</v>
      </c>
      <c r="B3" s="140" t="s">
        <v>327</v>
      </c>
      <c r="C3" s="140" t="s">
        <v>328</v>
      </c>
      <c r="D3" s="140" t="s">
        <v>329</v>
      </c>
      <c r="E3" s="140" t="s">
        <v>330</v>
      </c>
    </row>
    <row r="4" ht="145.15" customHeight="1" spans="1:5">
      <c r="A4" s="140" t="s">
        <v>331</v>
      </c>
      <c r="B4" s="140" t="s">
        <v>332</v>
      </c>
      <c r="C4" s="140" t="s">
        <v>333</v>
      </c>
      <c r="D4" s="140" t="s">
        <v>334</v>
      </c>
      <c r="E4" s="140" t="s">
        <v>335</v>
      </c>
    </row>
  </sheetData>
  <printOptions horizontalCentered="1" verticalCentered="1"/>
  <pageMargins left="0.393700787401575" right="0.393700787401575" top="0.393700787401575" bottom="0.393700787401575" header="0" footer="0"/>
  <pageSetup paperSize="9" scale="93" orientation="landscape" verticalDpi="36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N27"/>
  <sheetViews>
    <sheetView zoomScale="115" zoomScaleNormal="115" workbookViewId="0">
      <selection activeCell="J20" sqref="J20"/>
    </sheetView>
  </sheetViews>
  <sheetFormatPr defaultColWidth="10" defaultRowHeight="14.25"/>
  <cols>
    <col min="1" max="16384" width="10" style="50"/>
  </cols>
  <sheetData>
    <row r="1" ht="27" spans="1:14">
      <c r="A1" s="92" t="s">
        <v>336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</row>
    <row r="2" ht="27" spans="1:14">
      <c r="A2" s="93" t="s">
        <v>337</v>
      </c>
      <c r="B2" s="94"/>
      <c r="C2" s="94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</row>
    <row r="3" ht="20.25" spans="1:12">
      <c r="A3" s="95"/>
      <c r="B3" s="95"/>
      <c r="C3" s="95"/>
      <c r="D3" s="95"/>
      <c r="E3" s="95"/>
      <c r="F3" s="95"/>
      <c r="G3" s="96"/>
      <c r="H3" s="95"/>
      <c r="I3" s="95"/>
      <c r="J3" s="95"/>
      <c r="K3" s="132" t="s">
        <v>315</v>
      </c>
      <c r="L3" s="132"/>
    </row>
    <row r="4" ht="15" spans="1:12">
      <c r="A4" s="95"/>
      <c r="B4" s="95"/>
      <c r="C4" s="95"/>
      <c r="D4" s="95"/>
      <c r="E4" s="95"/>
      <c r="F4" s="97"/>
      <c r="G4" s="95"/>
      <c r="H4" s="95"/>
      <c r="I4" s="95"/>
      <c r="J4" s="95"/>
      <c r="K4" s="95"/>
      <c r="L4" s="95"/>
    </row>
    <row r="5" ht="15" spans="1:12">
      <c r="A5" s="95"/>
      <c r="B5" s="95"/>
      <c r="C5" s="95"/>
      <c r="D5" s="98"/>
      <c r="E5" s="98"/>
      <c r="F5" s="99"/>
      <c r="G5" s="100"/>
      <c r="H5" s="101"/>
      <c r="I5" s="95"/>
      <c r="J5" s="95"/>
      <c r="K5" s="95"/>
      <c r="L5" s="95"/>
    </row>
    <row r="6" ht="15" spans="1:12">
      <c r="A6" s="95"/>
      <c r="B6" s="95"/>
      <c r="C6" s="102"/>
      <c r="D6" s="95"/>
      <c r="E6" s="95"/>
      <c r="F6" s="103"/>
      <c r="G6" s="96"/>
      <c r="H6" s="99"/>
      <c r="I6" s="128"/>
      <c r="J6" s="128"/>
      <c r="K6" s="95"/>
      <c r="L6" s="95"/>
    </row>
    <row r="7" ht="15" spans="1:12">
      <c r="A7" s="95"/>
      <c r="B7" s="98"/>
      <c r="C7" s="104"/>
      <c r="D7" s="100"/>
      <c r="E7" s="95"/>
      <c r="F7" s="95"/>
      <c r="G7" s="105"/>
      <c r="H7" s="106"/>
      <c r="I7" s="100"/>
      <c r="J7" s="101"/>
      <c r="K7" s="95"/>
      <c r="L7" s="95"/>
    </row>
    <row r="8" ht="15" spans="1:12">
      <c r="A8" s="107"/>
      <c r="B8" s="95"/>
      <c r="C8" s="108"/>
      <c r="D8" s="108"/>
      <c r="E8" s="95"/>
      <c r="F8" s="97"/>
      <c r="G8" s="109"/>
      <c r="H8" s="108"/>
      <c r="I8" s="95"/>
      <c r="J8" s="99"/>
      <c r="K8" s="95"/>
      <c r="L8" s="95"/>
    </row>
    <row r="9" ht="15" spans="2:12">
      <c r="B9" s="110"/>
      <c r="C9" s="108"/>
      <c r="D9" s="111"/>
      <c r="E9" s="98"/>
      <c r="F9" s="99"/>
      <c r="G9" s="112"/>
      <c r="H9" s="103"/>
      <c r="I9" s="95"/>
      <c r="J9" s="108"/>
      <c r="K9" s="95"/>
      <c r="L9" s="95"/>
    </row>
    <row r="10" ht="15.75" spans="1:12">
      <c r="A10" s="113"/>
      <c r="B10" s="110"/>
      <c r="C10" s="95"/>
      <c r="D10" s="114"/>
      <c r="E10" s="95"/>
      <c r="F10" s="103"/>
      <c r="G10" s="108"/>
      <c r="H10" s="96"/>
      <c r="I10" s="95"/>
      <c r="J10" s="133"/>
      <c r="K10" s="128"/>
      <c r="L10" s="95"/>
    </row>
    <row r="11" ht="15" spans="2:12">
      <c r="B11" s="115"/>
      <c r="C11" s="95"/>
      <c r="D11" s="116"/>
      <c r="E11" s="105"/>
      <c r="F11" s="95"/>
      <c r="G11" s="104"/>
      <c r="H11" s="105"/>
      <c r="I11" s="95"/>
      <c r="J11" s="104"/>
      <c r="K11" s="134"/>
      <c r="L11" s="95"/>
    </row>
    <row r="12" ht="15" spans="1:12">
      <c r="A12" s="117" t="s">
        <v>338</v>
      </c>
      <c r="B12" s="118" t="s">
        <v>339</v>
      </c>
      <c r="C12" s="95"/>
      <c r="D12" s="119" t="s">
        <v>340</v>
      </c>
      <c r="E12" s="120" t="s">
        <v>341</v>
      </c>
      <c r="F12" s="97"/>
      <c r="G12" s="102" t="s">
        <v>342</v>
      </c>
      <c r="H12" s="120" t="s">
        <v>343</v>
      </c>
      <c r="I12" s="95"/>
      <c r="J12" s="102" t="s">
        <v>344</v>
      </c>
      <c r="K12" s="95" t="s">
        <v>345</v>
      </c>
      <c r="L12" s="95"/>
    </row>
    <row r="13" ht="15" spans="1:12">
      <c r="A13" s="107"/>
      <c r="B13" s="95"/>
      <c r="C13" s="95"/>
      <c r="D13" s="106"/>
      <c r="E13" s="98"/>
      <c r="F13" s="99"/>
      <c r="G13" s="112"/>
      <c r="H13" s="101"/>
      <c r="I13" s="95"/>
      <c r="J13" s="108"/>
      <c r="K13" s="95"/>
      <c r="L13" s="95"/>
    </row>
    <row r="14" ht="15" spans="1:12">
      <c r="A14" s="107"/>
      <c r="B14" s="95"/>
      <c r="C14" s="107"/>
      <c r="D14" s="108"/>
      <c r="E14" s="121"/>
      <c r="F14" s="103"/>
      <c r="G14" s="102"/>
      <c r="H14" s="99"/>
      <c r="I14" s="95"/>
      <c r="J14" s="108"/>
      <c r="K14" s="95"/>
      <c r="L14" s="95"/>
    </row>
    <row r="15" ht="15" spans="1:12">
      <c r="A15" s="107"/>
      <c r="B15" s="122"/>
      <c r="C15" s="123"/>
      <c r="D15" s="124"/>
      <c r="E15" s="125"/>
      <c r="F15" s="95"/>
      <c r="G15" s="109"/>
      <c r="H15" s="106"/>
      <c r="I15" s="100"/>
      <c r="J15" s="103"/>
      <c r="K15" s="95"/>
      <c r="L15" s="95"/>
    </row>
    <row r="16" ht="15" spans="1:12">
      <c r="A16" s="95"/>
      <c r="B16" s="95"/>
      <c r="C16" s="126"/>
      <c r="D16" s="110"/>
      <c r="E16" s="95"/>
      <c r="F16" s="97"/>
      <c r="G16" s="95"/>
      <c r="H16" s="108"/>
      <c r="I16" s="135"/>
      <c r="J16" s="136"/>
      <c r="K16" s="95"/>
      <c r="L16" s="95"/>
    </row>
    <row r="17" ht="15" spans="1:12">
      <c r="A17" s="95"/>
      <c r="B17" s="95"/>
      <c r="C17" s="127"/>
      <c r="D17" s="98"/>
      <c r="E17" s="98"/>
      <c r="F17" s="99"/>
      <c r="G17" s="100"/>
      <c r="H17" s="103"/>
      <c r="I17" s="128"/>
      <c r="J17" s="128"/>
      <c r="K17" s="95"/>
      <c r="L17" s="95"/>
    </row>
    <row r="18" ht="15" spans="1:12">
      <c r="A18" s="96"/>
      <c r="B18" s="95"/>
      <c r="C18" s="95"/>
      <c r="D18" s="95"/>
      <c r="E18" s="128"/>
      <c r="F18" s="103"/>
      <c r="G18" s="95"/>
      <c r="H18" s="96"/>
      <c r="I18" s="95"/>
      <c r="J18" s="95"/>
      <c r="K18" s="95"/>
      <c r="L18" s="128"/>
    </row>
    <row r="19" spans="1:12">
      <c r="A19" s="105"/>
      <c r="B19" s="95"/>
      <c r="C19" s="95"/>
      <c r="D19" s="95"/>
      <c r="E19" s="105"/>
      <c r="F19" s="95"/>
      <c r="G19" s="95"/>
      <c r="H19" s="128"/>
      <c r="I19" s="105"/>
      <c r="J19" s="105"/>
      <c r="K19" s="105"/>
      <c r="L19" s="128"/>
    </row>
    <row r="20" spans="1:12">
      <c r="A20" s="96"/>
      <c r="B20" s="95"/>
      <c r="C20" s="95"/>
      <c r="D20" s="96"/>
      <c r="E20" s="95"/>
      <c r="F20" s="95"/>
      <c r="G20" s="95"/>
      <c r="H20" s="96"/>
      <c r="I20" s="95"/>
      <c r="J20" s="95"/>
      <c r="K20" s="96"/>
      <c r="L20" s="95"/>
    </row>
    <row r="21" spans="1:12">
      <c r="A21" s="95"/>
      <c r="B21" s="95"/>
      <c r="C21" s="95"/>
      <c r="D21" s="95"/>
      <c r="E21" s="95"/>
      <c r="F21" s="95"/>
      <c r="G21" s="95"/>
      <c r="H21" s="95"/>
      <c r="L21" s="95"/>
    </row>
    <row r="22" spans="1:12">
      <c r="A22" s="129"/>
      <c r="B22" s="130"/>
      <c r="C22" s="130"/>
      <c r="D22" s="130"/>
      <c r="E22" s="131"/>
      <c r="F22" s="131"/>
      <c r="G22" s="131"/>
      <c r="H22" s="131"/>
      <c r="I22" s="129"/>
      <c r="J22" s="129"/>
      <c r="K22" s="129"/>
      <c r="L22" s="129"/>
    </row>
    <row r="23" spans="2:8">
      <c r="B23" s="131"/>
      <c r="C23" s="131"/>
      <c r="D23" s="131"/>
      <c r="E23" s="131"/>
      <c r="F23" s="131"/>
      <c r="G23" s="131"/>
      <c r="H23" s="131"/>
    </row>
    <row r="24" spans="2:8">
      <c r="B24" s="131"/>
      <c r="C24" s="131"/>
      <c r="D24" s="131"/>
      <c r="E24" s="131"/>
      <c r="F24" s="131"/>
      <c r="G24" s="131"/>
      <c r="H24" s="131"/>
    </row>
    <row r="25" spans="2:8">
      <c r="B25" s="131"/>
      <c r="C25" s="131"/>
      <c r="D25" s="131"/>
      <c r="E25" s="131"/>
      <c r="F25" s="131"/>
      <c r="G25" s="131"/>
      <c r="H25" s="131"/>
    </row>
    <row r="26" spans="2:8">
      <c r="B26" s="131"/>
      <c r="C26" s="131"/>
      <c r="D26" s="131"/>
      <c r="E26" s="131"/>
      <c r="F26" s="131"/>
      <c r="G26" s="131"/>
      <c r="H26" s="131"/>
    </row>
    <row r="27" spans="2:8">
      <c r="B27" s="131"/>
      <c r="C27" s="131"/>
      <c r="D27" s="131"/>
      <c r="E27" s="131"/>
      <c r="F27" s="131"/>
      <c r="G27" s="131"/>
      <c r="H27" s="131"/>
    </row>
  </sheetData>
  <mergeCells count="6">
    <mergeCell ref="A1:N1"/>
    <mergeCell ref="A2:C2"/>
    <mergeCell ref="I6:J6"/>
    <mergeCell ref="I16:J16"/>
    <mergeCell ref="I17:J17"/>
    <mergeCell ref="I19:K19"/>
  </mergeCells>
  <pageMargins left="0.75" right="0.75" top="1" bottom="1" header="0.5" footer="0.5"/>
  <pageSetup paperSize="9" scale="118" orientation="landscape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zoomScale="115" zoomScaleNormal="115" workbookViewId="0">
      <selection activeCell="C6" sqref="C6"/>
    </sheetView>
  </sheetViews>
  <sheetFormatPr defaultColWidth="10" defaultRowHeight="14.25" outlineLevelCol="3"/>
  <cols>
    <col min="1" max="1" width="14.7333333333333" style="50" customWidth="1"/>
    <col min="2" max="2" width="35.4" style="50" customWidth="1"/>
    <col min="3" max="3" width="14.7333333333333" style="50" customWidth="1"/>
    <col min="4" max="4" width="53.4" style="50" customWidth="1"/>
    <col min="5" max="16384" width="10" style="50"/>
  </cols>
  <sheetData>
    <row r="1" ht="27" spans="1:4">
      <c r="A1" s="89" t="s">
        <v>346</v>
      </c>
      <c r="B1" s="89"/>
      <c r="C1" s="89"/>
      <c r="D1" s="89"/>
    </row>
    <row r="2" ht="22.15" customHeight="1" spans="1:4">
      <c r="A2" s="90" t="s">
        <v>347</v>
      </c>
      <c r="B2" s="90"/>
      <c r="C2" s="90"/>
      <c r="D2" s="90"/>
    </row>
    <row r="3" ht="28.15" customHeight="1" spans="1:4">
      <c r="A3" s="91" t="s">
        <v>312</v>
      </c>
      <c r="B3" s="91" t="s">
        <v>348</v>
      </c>
      <c r="C3" s="91" t="s">
        <v>312</v>
      </c>
      <c r="D3" s="91" t="s">
        <v>349</v>
      </c>
    </row>
    <row r="4" ht="27" customHeight="1" spans="1:4">
      <c r="A4" s="43" t="s">
        <v>350</v>
      </c>
      <c r="B4" s="44" t="e">
        <f>VLOOKUP(1,#REF!,3,0)&amp;" - "&amp;VLOOKUP(1,#REF!,2,0)</f>
        <v>#REF!</v>
      </c>
      <c r="C4" s="43" t="s">
        <v>350</v>
      </c>
      <c r="D4" s="44" t="e">
        <f>VLOOKUP(2,#REF!,3,0)&amp;" - "&amp;VLOOKUP(2,#REF!,2,0)</f>
        <v>#REF!</v>
      </c>
    </row>
    <row r="5" ht="27" customHeight="1" spans="1:4">
      <c r="A5" s="43" t="s">
        <v>351</v>
      </c>
      <c r="B5" s="44" t="e">
        <f>VLOOKUP(1,#REF!,3,0)&amp;" - "&amp;VLOOKUP(1,#REF!,2,0)</f>
        <v>#REF!</v>
      </c>
      <c r="C5" s="43" t="s">
        <v>351</v>
      </c>
      <c r="D5" s="44" t="e">
        <f>VLOOKUP(2,#REF!,3,0)&amp;" - "&amp;VLOOKUP(2,#REF!,2,0)</f>
        <v>#REF!</v>
      </c>
    </row>
    <row r="6" ht="27" customHeight="1" spans="1:4">
      <c r="A6" s="43" t="s">
        <v>352</v>
      </c>
      <c r="B6" s="44" t="e">
        <f>VLOOKUP(1,#REF!,3,0)&amp;" - "&amp;VLOOKUP(1,#REF!,2,0)</f>
        <v>#REF!</v>
      </c>
      <c r="C6" s="43" t="s">
        <v>352</v>
      </c>
      <c r="D6" s="44" t="e">
        <f>VLOOKUP(2,#REF!,3,0)&amp;" - "&amp;VLOOKUP(2,#REF!,2,0)</f>
        <v>#REF!</v>
      </c>
    </row>
    <row r="7" ht="27" customHeight="1" spans="1:4">
      <c r="A7" s="43" t="s">
        <v>353</v>
      </c>
      <c r="B7" s="44" t="e">
        <f>VLOOKUP(1,#REF!,3,0)&amp;" - "&amp;VLOOKUP(1,#REF!,2,0)</f>
        <v>#REF!</v>
      </c>
      <c r="C7" s="43" t="s">
        <v>353</v>
      </c>
      <c r="D7" s="44" t="e">
        <f>VLOOKUP(2,#REF!,3,0)&amp;" - "&amp;VLOOKUP(2,#REF!,2,0)</f>
        <v>#REF!</v>
      </c>
    </row>
    <row r="8" ht="27" customHeight="1" spans="1:4">
      <c r="A8" s="43" t="s">
        <v>354</v>
      </c>
      <c r="B8" s="44" t="e">
        <f>VLOOKUP(1,#REF!,3,0)&amp;" - "&amp;VLOOKUP(1,#REF!,2,0)</f>
        <v>#REF!</v>
      </c>
      <c r="C8" s="43" t="s">
        <v>354</v>
      </c>
      <c r="D8" s="44" t="e">
        <f>VLOOKUP(2,#REF!,3,0)&amp;" - "&amp;VLOOKUP(2,#REF!,2,0)</f>
        <v>#REF!</v>
      </c>
    </row>
    <row r="9" ht="27" customHeight="1" spans="1:4">
      <c r="A9" s="43" t="s">
        <v>355</v>
      </c>
      <c r="B9" s="44" t="e">
        <f>VLOOKUP(1,#REF!,3,0)&amp;" - "&amp;VLOOKUP(1,#REF!,2,0)</f>
        <v>#REF!</v>
      </c>
      <c r="C9" s="43" t="s">
        <v>355</v>
      </c>
      <c r="D9" s="44" t="e">
        <f>VLOOKUP(2,#REF!,3,0)&amp;" - "&amp;VLOOKUP(2,#REF!,2,0)</f>
        <v>#REF!</v>
      </c>
    </row>
    <row r="10" ht="27" customHeight="1" spans="1:4">
      <c r="A10" s="43" t="s">
        <v>356</v>
      </c>
      <c r="B10" s="44" t="e">
        <f>VLOOKUP(1,#REF!,3,0)&amp;" - "&amp;VLOOKUP(1,#REF!,2,0)</f>
        <v>#REF!</v>
      </c>
      <c r="C10" s="43" t="s">
        <v>356</v>
      </c>
      <c r="D10" s="44" t="e">
        <f>VLOOKUP(2,#REF!,3,0)&amp;" - "&amp;VLOOKUP(2,#REF!,2,0)</f>
        <v>#REF!</v>
      </c>
    </row>
    <row r="11" ht="27" customHeight="1" spans="1:4">
      <c r="A11" s="43" t="s">
        <v>357</v>
      </c>
      <c r="B11" s="44" t="e">
        <f>VLOOKUP(1,#REF!,3,0)&amp;" - "&amp;VLOOKUP(1,#REF!,2,0)</f>
        <v>#REF!</v>
      </c>
      <c r="C11" s="43" t="s">
        <v>357</v>
      </c>
      <c r="D11" s="44" t="e">
        <f>VLOOKUP(2,#REF!,3,0)&amp;" - "&amp;VLOOKUP(2,#REF!,2,0)</f>
        <v>#REF!</v>
      </c>
    </row>
    <row r="12" ht="27" customHeight="1" spans="1:4">
      <c r="A12" s="43" t="s">
        <v>358</v>
      </c>
      <c r="B12" s="44" t="e">
        <f>VLOOKUP(1,#REF!,3,0)&amp;" - "&amp;VLOOKUP(1,#REF!,2,0)</f>
        <v>#REF!</v>
      </c>
      <c r="C12" s="43" t="s">
        <v>358</v>
      </c>
      <c r="D12" s="44" t="e">
        <f>VLOOKUP(2,#REF!,3,0)&amp;" - "&amp;VLOOKUP(2,#REF!,2,0)</f>
        <v>#REF!</v>
      </c>
    </row>
    <row r="13" ht="27" customHeight="1" spans="1:4">
      <c r="A13" s="43" t="s">
        <v>359</v>
      </c>
      <c r="B13" s="44" t="e">
        <f>VLOOKUP(1,#REF!,3,0)&amp;" - "&amp;VLOOKUP(1,#REF!,2,0)</f>
        <v>#REF!</v>
      </c>
      <c r="C13" s="43" t="s">
        <v>359</v>
      </c>
      <c r="D13" s="44" t="e">
        <f>VLOOKUP(2,#REF!,3,0)&amp;" - "&amp;VLOOKUP(2,#REF!,2,0)</f>
        <v>#REF!</v>
      </c>
    </row>
  </sheetData>
  <mergeCells count="2">
    <mergeCell ref="A1:D1"/>
    <mergeCell ref="A2:D2"/>
  </mergeCells>
  <printOptions horizontalCentered="1" verticalCentered="1"/>
  <pageMargins left="0.393700787401575" right="0.393700787401575" top="0.78740157480315" bottom="0.78740157480315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M15"/>
  <sheetViews>
    <sheetView workbookViewId="0">
      <selection activeCell="K4" sqref="K4"/>
    </sheetView>
  </sheetViews>
  <sheetFormatPr defaultColWidth="9.13333333333333" defaultRowHeight="12.75"/>
  <cols>
    <col min="1" max="1" width="7.13333333333333" customWidth="1"/>
    <col min="2" max="2" width="9.13333333333333" style="79"/>
    <col min="3" max="3" width="7.26666666666667" style="79" hidden="1" customWidth="1"/>
    <col min="4" max="4" width="42.2666666666667" style="80" customWidth="1"/>
    <col min="5" max="5" width="16.2666666666667" style="84" hidden="1" customWidth="1"/>
    <col min="6" max="6" width="7.6" style="84" hidden="1" customWidth="1"/>
    <col min="7" max="7" width="13.7333333333333" style="84" hidden="1" customWidth="1"/>
    <col min="8" max="8" width="7.13333333333333" customWidth="1"/>
    <col min="9" max="9" width="6.13333333333333" customWidth="1"/>
    <col min="10" max="10" width="5.13333333333333" customWidth="1"/>
  </cols>
  <sheetData>
    <row r="1" ht="39" customHeight="1" spans="1:13">
      <c r="A1" s="85" t="s">
        <v>360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ht="23.1" customHeight="1" spans="1:13">
      <c r="A2" s="65" t="s">
        <v>1</v>
      </c>
      <c r="B2" s="65" t="s">
        <v>2</v>
      </c>
      <c r="C2" s="65" t="s">
        <v>3</v>
      </c>
      <c r="D2" s="66" t="s">
        <v>361</v>
      </c>
      <c r="E2" s="65" t="s">
        <v>6</v>
      </c>
      <c r="F2" s="65" t="s">
        <v>7</v>
      </c>
      <c r="G2" s="65" t="s">
        <v>8</v>
      </c>
      <c r="H2" s="65" t="s">
        <v>362</v>
      </c>
      <c r="I2" s="87" t="s">
        <v>363</v>
      </c>
      <c r="J2" s="87" t="s">
        <v>364</v>
      </c>
      <c r="K2" s="87" t="s">
        <v>365</v>
      </c>
      <c r="L2" s="65" t="s">
        <v>366</v>
      </c>
      <c r="M2" s="65" t="s">
        <v>367</v>
      </c>
    </row>
    <row r="3" ht="25.15" customHeight="1" spans="1:13">
      <c r="A3" s="68">
        <v>1</v>
      </c>
      <c r="B3" s="68" t="s">
        <v>208</v>
      </c>
      <c r="C3" s="76" t="s">
        <v>164</v>
      </c>
      <c r="D3" s="77" t="s">
        <v>368</v>
      </c>
      <c r="E3" s="77" t="s">
        <v>369</v>
      </c>
      <c r="F3" s="68">
        <v>2</v>
      </c>
      <c r="G3" s="86" t="s">
        <v>370</v>
      </c>
      <c r="H3" s="68">
        <v>9</v>
      </c>
      <c r="I3" s="68">
        <v>3</v>
      </c>
      <c r="J3" s="68" t="s">
        <v>371</v>
      </c>
      <c r="K3" s="68"/>
      <c r="L3" s="68"/>
      <c r="M3" s="88"/>
    </row>
    <row r="4" ht="25.15" customHeight="1" spans="1:13">
      <c r="A4" s="68">
        <v>2</v>
      </c>
      <c r="B4" s="68" t="s">
        <v>209</v>
      </c>
      <c r="C4" s="76" t="s">
        <v>9</v>
      </c>
      <c r="D4" s="77" t="s">
        <v>372</v>
      </c>
      <c r="E4" s="86" t="s">
        <v>373</v>
      </c>
      <c r="F4" s="68">
        <v>2</v>
      </c>
      <c r="G4" s="86" t="s">
        <v>374</v>
      </c>
      <c r="H4" s="68">
        <v>6</v>
      </c>
      <c r="I4" s="68">
        <v>2</v>
      </c>
      <c r="J4" s="68" t="s">
        <v>371</v>
      </c>
      <c r="K4" s="68"/>
      <c r="L4" s="68"/>
      <c r="M4" s="88"/>
    </row>
    <row r="5" ht="25.15" customHeight="1" spans="1:13">
      <c r="A5" s="68">
        <v>3</v>
      </c>
      <c r="B5" s="68" t="s">
        <v>210</v>
      </c>
      <c r="C5" s="76" t="s">
        <v>127</v>
      </c>
      <c r="D5" s="77" t="s">
        <v>375</v>
      </c>
      <c r="E5" s="86" t="s">
        <v>376</v>
      </c>
      <c r="F5" s="68">
        <v>2</v>
      </c>
      <c r="G5" s="86" t="s">
        <v>377</v>
      </c>
      <c r="H5" s="68">
        <v>3</v>
      </c>
      <c r="I5" s="68">
        <v>1</v>
      </c>
      <c r="J5" s="68"/>
      <c r="K5" s="68"/>
      <c r="L5" s="68"/>
      <c r="M5" s="88"/>
    </row>
    <row r="6" ht="25.15" customHeight="1" spans="1:13">
      <c r="A6" s="68">
        <v>4</v>
      </c>
      <c r="B6" s="68" t="s">
        <v>211</v>
      </c>
      <c r="C6" s="76" t="s">
        <v>84</v>
      </c>
      <c r="D6" s="77" t="s">
        <v>378</v>
      </c>
      <c r="E6" s="86" t="s">
        <v>379</v>
      </c>
      <c r="F6" s="68">
        <v>2</v>
      </c>
      <c r="G6" s="86" t="s">
        <v>380</v>
      </c>
      <c r="H6" s="68">
        <v>0</v>
      </c>
      <c r="I6" s="68">
        <v>0</v>
      </c>
      <c r="J6" s="68"/>
      <c r="K6" s="68"/>
      <c r="L6" s="68"/>
      <c r="M6" s="88"/>
    </row>
    <row r="7" ht="25.15" customHeight="1" spans="1:13">
      <c r="A7" s="68">
        <v>5</v>
      </c>
      <c r="B7" s="68" t="s">
        <v>213</v>
      </c>
      <c r="C7" s="76" t="s">
        <v>31</v>
      </c>
      <c r="D7" s="77" t="s">
        <v>381</v>
      </c>
      <c r="E7" s="86" t="s">
        <v>382</v>
      </c>
      <c r="F7" s="68">
        <v>2</v>
      </c>
      <c r="G7" s="86" t="s">
        <v>383</v>
      </c>
      <c r="H7" s="68">
        <v>3</v>
      </c>
      <c r="I7" s="68">
        <v>1</v>
      </c>
      <c r="J7" s="68" t="s">
        <v>371</v>
      </c>
      <c r="K7" s="68"/>
      <c r="L7" s="68"/>
      <c r="M7" s="88"/>
    </row>
    <row r="8" ht="25.15" customHeight="1" spans="1:13">
      <c r="A8" s="68">
        <v>6</v>
      </c>
      <c r="B8" s="68" t="s">
        <v>214</v>
      </c>
      <c r="C8" s="76" t="s">
        <v>127</v>
      </c>
      <c r="D8" s="77" t="s">
        <v>384</v>
      </c>
      <c r="E8" s="86" t="s">
        <v>385</v>
      </c>
      <c r="F8" s="68">
        <v>2</v>
      </c>
      <c r="G8" s="86" t="s">
        <v>386</v>
      </c>
      <c r="H8" s="68">
        <v>6</v>
      </c>
      <c r="I8" s="68">
        <v>2</v>
      </c>
      <c r="J8" s="68" t="s">
        <v>371</v>
      </c>
      <c r="K8" s="68"/>
      <c r="L8" s="68"/>
      <c r="M8" s="88"/>
    </row>
    <row r="9" ht="25.15" customHeight="1" spans="1:13">
      <c r="A9" s="68">
        <v>7</v>
      </c>
      <c r="B9" s="68" t="s">
        <v>215</v>
      </c>
      <c r="C9" s="76" t="s">
        <v>164</v>
      </c>
      <c r="D9" s="77" t="s">
        <v>387</v>
      </c>
      <c r="E9" s="86" t="s">
        <v>388</v>
      </c>
      <c r="F9" s="68">
        <v>2</v>
      </c>
      <c r="G9" s="86" t="s">
        <v>389</v>
      </c>
      <c r="H9" s="68"/>
      <c r="I9" s="68"/>
      <c r="J9" s="68"/>
      <c r="K9" s="68"/>
      <c r="L9" s="68"/>
      <c r="M9" s="74" t="s">
        <v>390</v>
      </c>
    </row>
    <row r="10" ht="25.15" customHeight="1" spans="1:13">
      <c r="A10" s="68">
        <v>8</v>
      </c>
      <c r="B10" s="68" t="s">
        <v>218</v>
      </c>
      <c r="C10" s="76" t="s">
        <v>31</v>
      </c>
      <c r="D10" s="77" t="s">
        <v>391</v>
      </c>
      <c r="E10" s="86" t="s">
        <v>392</v>
      </c>
      <c r="F10" s="68">
        <v>2</v>
      </c>
      <c r="G10" s="86" t="s">
        <v>393</v>
      </c>
      <c r="H10" s="68">
        <v>0</v>
      </c>
      <c r="I10" s="68">
        <v>0</v>
      </c>
      <c r="J10" s="68"/>
      <c r="K10" s="68"/>
      <c r="L10" s="68"/>
      <c r="M10" s="88"/>
    </row>
    <row r="11" ht="25.15" customHeight="1" spans="1:13">
      <c r="A11" s="68">
        <v>9</v>
      </c>
      <c r="B11" s="68" t="s">
        <v>219</v>
      </c>
      <c r="C11" s="76" t="s">
        <v>47</v>
      </c>
      <c r="D11" s="77" t="s">
        <v>394</v>
      </c>
      <c r="E11" s="86" t="s">
        <v>395</v>
      </c>
      <c r="F11" s="68">
        <v>2</v>
      </c>
      <c r="G11" s="86" t="s">
        <v>396</v>
      </c>
      <c r="H11" s="68">
        <v>3</v>
      </c>
      <c r="I11" s="68">
        <v>1</v>
      </c>
      <c r="J11" s="68" t="s">
        <v>371</v>
      </c>
      <c r="K11" s="68"/>
      <c r="L11" s="68"/>
      <c r="M11" s="88"/>
    </row>
    <row r="12" ht="25.15" customHeight="1" spans="1:13">
      <c r="A12" s="68">
        <v>10</v>
      </c>
      <c r="B12" s="68" t="s">
        <v>220</v>
      </c>
      <c r="C12" s="76" t="s">
        <v>75</v>
      </c>
      <c r="D12" s="77" t="s">
        <v>397</v>
      </c>
      <c r="E12" s="86" t="s">
        <v>398</v>
      </c>
      <c r="F12" s="68">
        <v>2</v>
      </c>
      <c r="G12" s="86" t="s">
        <v>399</v>
      </c>
      <c r="H12" s="68">
        <v>6</v>
      </c>
      <c r="I12" s="68">
        <v>2</v>
      </c>
      <c r="J12" s="68" t="s">
        <v>371</v>
      </c>
      <c r="K12" s="68"/>
      <c r="L12" s="68"/>
      <c r="M12" s="88"/>
    </row>
    <row r="13" ht="25.15" customHeight="1" spans="1:13">
      <c r="A13" s="68">
        <v>11</v>
      </c>
      <c r="B13" s="68" t="s">
        <v>223</v>
      </c>
      <c r="C13" s="76" t="s">
        <v>31</v>
      </c>
      <c r="D13" s="77" t="s">
        <v>400</v>
      </c>
      <c r="E13" s="86" t="s">
        <v>401</v>
      </c>
      <c r="F13" s="68">
        <v>2</v>
      </c>
      <c r="G13" s="86" t="s">
        <v>383</v>
      </c>
      <c r="H13" s="68">
        <v>0</v>
      </c>
      <c r="I13" s="68">
        <v>0</v>
      </c>
      <c r="J13" s="68"/>
      <c r="K13" s="68"/>
      <c r="L13" s="68"/>
      <c r="M13" s="88"/>
    </row>
    <row r="14" ht="25.15" customHeight="1" spans="1:13">
      <c r="A14" s="68">
        <v>12</v>
      </c>
      <c r="B14" s="68" t="s">
        <v>224</v>
      </c>
      <c r="C14" s="76" t="s">
        <v>164</v>
      </c>
      <c r="D14" s="77" t="s">
        <v>402</v>
      </c>
      <c r="E14" s="86" t="s">
        <v>403</v>
      </c>
      <c r="F14" s="68">
        <v>2</v>
      </c>
      <c r="G14" s="86" t="s">
        <v>370</v>
      </c>
      <c r="H14" s="68">
        <v>3</v>
      </c>
      <c r="I14" s="68">
        <v>1</v>
      </c>
      <c r="J14" s="68" t="s">
        <v>371</v>
      </c>
      <c r="K14" s="68"/>
      <c r="L14" s="68"/>
      <c r="M14" s="88"/>
    </row>
    <row r="15" ht="25.15" customHeight="1" spans="1:13">
      <c r="A15" s="68">
        <v>13</v>
      </c>
      <c r="B15" s="68" t="s">
        <v>225</v>
      </c>
      <c r="C15" s="76" t="s">
        <v>84</v>
      </c>
      <c r="D15" s="77" t="s">
        <v>404</v>
      </c>
      <c r="E15" s="86" t="s">
        <v>405</v>
      </c>
      <c r="F15" s="68">
        <v>2</v>
      </c>
      <c r="G15" s="86" t="s">
        <v>406</v>
      </c>
      <c r="H15" s="68">
        <v>6</v>
      </c>
      <c r="I15" s="68">
        <v>2</v>
      </c>
      <c r="J15" s="68" t="s">
        <v>371</v>
      </c>
      <c r="K15" s="68"/>
      <c r="L15" s="68"/>
      <c r="M15" s="88"/>
    </row>
  </sheetData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编号</vt:lpstr>
      <vt:lpstr>抽签</vt:lpstr>
      <vt:lpstr>分组抽签</vt:lpstr>
      <vt:lpstr>贴桌面</vt:lpstr>
      <vt:lpstr>秩序表</vt:lpstr>
      <vt:lpstr>淘汰赛抽签</vt:lpstr>
      <vt:lpstr>淘汰赛-备</vt:lpstr>
      <vt:lpstr>出线名单-辅助表</vt:lpstr>
      <vt:lpstr>比赛输入</vt:lpstr>
      <vt:lpstr>小学组</vt:lpstr>
      <vt:lpstr>初中组</vt:lpstr>
      <vt:lpstr>高中组</vt:lpstr>
      <vt:lpstr>Z组 (4)</vt:lpstr>
      <vt:lpstr>Z组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Chan</dc:creator>
  <cp:lastModifiedBy>小天</cp:lastModifiedBy>
  <dcterms:created xsi:type="dcterms:W3CDTF">2021-05-10T02:17:00Z</dcterms:created>
  <cp:lastPrinted>2023-07-13T10:11:00Z</cp:lastPrinted>
  <dcterms:modified xsi:type="dcterms:W3CDTF">2023-07-17T01:24:14Z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2.0.6</vt:lpwstr>
  </property>
  <property fmtid="{D5CDD505-2E9C-101B-9397-08002B2CF9AE}" pid="4" name="ICV">
    <vt:lpwstr>E502E71D7D0D4C75A0A61294C16C23C0</vt:lpwstr>
  </property>
  <property fmtid="{D5CDD505-2E9C-101B-9397-08002B2CF9AE}" pid="5" name="KSOProductBuildVer">
    <vt:lpwstr>2052-11.1.0.12763</vt:lpwstr>
  </property>
</Properties>
</file>