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activeTab="2"/>
  </bookViews>
  <sheets>
    <sheet name="小学组" sheetId="1" r:id="rId1"/>
    <sheet name="初中" sheetId="2" r:id="rId2"/>
    <sheet name="高中" sheetId="3" r:id="rId3"/>
  </sheets>
  <definedNames>
    <definedName name="_xlnm.Print_Titles" localSheetId="0">小学组!$1:$4</definedName>
  </definedNames>
  <calcPr calcId="144525"/>
</workbook>
</file>

<file path=xl/sharedStrings.xml><?xml version="1.0" encoding="utf-8"?>
<sst xmlns="http://schemas.openxmlformats.org/spreadsheetml/2006/main" count="525">
  <si>
    <t>乐博士杯第六届广东省青少年科技实践能力挑战赛成绩单（小学组）</t>
  </si>
  <si>
    <t>序号</t>
  </si>
  <si>
    <t>地区</t>
  </si>
  <si>
    <t>代表队名称</t>
  </si>
  <si>
    <t>参赛学生</t>
  </si>
  <si>
    <t>指导教师</t>
  </si>
  <si>
    <t xml:space="preserve">耐力赛成绩（秒），分数精确到小数点后两位                </t>
  </si>
  <si>
    <t>接力赛成绩（分）</t>
  </si>
  <si>
    <t>换算（40分）</t>
  </si>
  <si>
    <t>即兴竞技得分</t>
  </si>
  <si>
    <t>总分</t>
  </si>
  <si>
    <t>等级</t>
  </si>
  <si>
    <t>小计(秒)</t>
  </si>
  <si>
    <t>距离（米）</t>
  </si>
  <si>
    <t>换算20分</t>
  </si>
  <si>
    <t>茂名市</t>
  </si>
  <si>
    <t>茂名信宜市教育城小学勇士战队</t>
  </si>
  <si>
    <t>李欣潼、李旭城</t>
  </si>
  <si>
    <t>郑海容、李  国</t>
  </si>
  <si>
    <t>冠军</t>
  </si>
  <si>
    <t>肇庆市</t>
  </si>
  <si>
    <t>肇庆市新城小学酷鱼战队</t>
  </si>
  <si>
    <t>范  毅、黄  为</t>
  </si>
  <si>
    <t>高  伟</t>
  </si>
  <si>
    <t>亚军</t>
  </si>
  <si>
    <t>茂名市电白区第一小学战队</t>
  </si>
  <si>
    <t>林子翔、黄兴建</t>
  </si>
  <si>
    <t>赖文东、谭振龙</t>
  </si>
  <si>
    <t>季军</t>
  </si>
  <si>
    <t>江门市</t>
  </si>
  <si>
    <t>江门市新会圭峰小学</t>
  </si>
  <si>
    <t>苏俊熹、黄晟康</t>
  </si>
  <si>
    <t>黄境炎</t>
  </si>
  <si>
    <t>一</t>
  </si>
  <si>
    <t>江门市范罗冈小学大爱颖宝队</t>
  </si>
  <si>
    <t>戴颖荃、张芮宁</t>
  </si>
  <si>
    <t>邱素容、田  燕</t>
  </si>
  <si>
    <t>肇庆市迪小1队</t>
  </si>
  <si>
    <t>陈永坤、梁誉琛</t>
  </si>
  <si>
    <t>李俊亨、申梓皓</t>
  </si>
  <si>
    <t>茂名市福华小学旋风战队</t>
  </si>
  <si>
    <t>李沛霖、李嘉民</t>
  </si>
  <si>
    <t>卢伯仲</t>
  </si>
  <si>
    <t>肇庆市广宁县南街第二小学</t>
  </si>
  <si>
    <t>张愽伦、梁  枫</t>
  </si>
  <si>
    <t>刘盛强</t>
  </si>
  <si>
    <t>江门市紫茶小学超越队</t>
  </si>
  <si>
    <t>林承乐、陈信毅</t>
  </si>
  <si>
    <t>陈金花、郑洪涛</t>
  </si>
  <si>
    <t>云浮市</t>
  </si>
  <si>
    <t>云浮市云安区石城镇中心小学快乐成长1队</t>
  </si>
  <si>
    <t>张志开、张伟东</t>
  </si>
  <si>
    <t>廖秀云、樊志强</t>
  </si>
  <si>
    <t>二</t>
  </si>
  <si>
    <t>云浮罗定市实验小学挑战队</t>
  </si>
  <si>
    <t>沓志能、翁家豪</t>
  </si>
  <si>
    <t>蓝兴伟、陈  富</t>
  </si>
  <si>
    <t>云浮市郁南县都城镇锦枝小学创新队</t>
  </si>
  <si>
    <t>李俊杰、周柏浩</t>
  </si>
  <si>
    <t>王志坚</t>
  </si>
  <si>
    <t>清远市</t>
  </si>
  <si>
    <t>清远市清城区石角镇中心小学</t>
  </si>
  <si>
    <t>林敏仪、冯天乐</t>
  </si>
  <si>
    <t>邹咏瑜、陈  羚</t>
  </si>
  <si>
    <t>东莞市</t>
  </si>
  <si>
    <t>东莞市长安二小动进队</t>
  </si>
  <si>
    <t>胡明可、谢  铖</t>
  </si>
  <si>
    <t>蔡焕章、刘金丹</t>
  </si>
  <si>
    <t>茂名信宜市教育城小学骑士战队</t>
  </si>
  <si>
    <t>罗家鸿、梁宇锋</t>
  </si>
  <si>
    <t>欧  源、冼  松</t>
  </si>
  <si>
    <t>江门市紫茶小学卫冕队</t>
  </si>
  <si>
    <t>陈钧楗、李明睿</t>
  </si>
  <si>
    <t>陈金花、林  俊</t>
  </si>
  <si>
    <t>江门市范罗冈小学固体胶队</t>
  </si>
  <si>
    <t>麦梓珊、李梦璇</t>
  </si>
  <si>
    <t>佛山市</t>
  </si>
  <si>
    <t>佛山市顺德区勒流育贤实验学校小学宏凡战队</t>
  </si>
  <si>
    <t>黄梓宏、薛泽凡</t>
  </si>
  <si>
    <t>罗  旋、崔伟锋</t>
  </si>
  <si>
    <t>东莞市长安二小S802489410089B</t>
  </si>
  <si>
    <t>肖伯涵、莫成基</t>
  </si>
  <si>
    <t>蔡焕章、张  沛</t>
  </si>
  <si>
    <t>深圳市</t>
  </si>
  <si>
    <t>深圳市宝安区宝民小学智创队</t>
  </si>
  <si>
    <t>王  宇、彭俊森</t>
  </si>
  <si>
    <t>王  静、孙吉友</t>
  </si>
  <si>
    <t>肇庆市迪小2队</t>
  </si>
  <si>
    <t>陈冠麟、丘善如</t>
  </si>
  <si>
    <t>清远市清新区第二小学</t>
  </si>
  <si>
    <t>韦  轩、彭学成</t>
  </si>
  <si>
    <t>陈敏榆、何慧芳</t>
  </si>
  <si>
    <t>江门市紫茶小学雯钦队</t>
  </si>
  <si>
    <t>曾  钦、胡雯嫣</t>
  </si>
  <si>
    <t>刘立煌、王美慧</t>
  </si>
  <si>
    <t>清远市博爱学校博爱战队</t>
  </si>
  <si>
    <t>张耀义、毛琰森</t>
  </si>
  <si>
    <t>郑燕宁、郑新华</t>
  </si>
  <si>
    <t>茂名信宜市实验学校玩点战队</t>
  </si>
  <si>
    <t>黄清云、叶钰燕</t>
  </si>
  <si>
    <t>巫丽云、李  冰</t>
  </si>
  <si>
    <t>湛江市</t>
  </si>
  <si>
    <t>湛江市湖光中心小学桓羽战队</t>
  </si>
  <si>
    <t>李孟桓、林晋羽</t>
  </si>
  <si>
    <t>李志雄</t>
  </si>
  <si>
    <t>佛山市元甲学校POY战队</t>
  </si>
  <si>
    <t>游雨航、潘宏承</t>
  </si>
  <si>
    <t>区建华</t>
  </si>
  <si>
    <t>云浮市云安区镇安镇中心小学FLY战队</t>
  </si>
  <si>
    <t>唐英伦、唐军培</t>
  </si>
  <si>
    <t>何俊晔、简学枝</t>
  </si>
  <si>
    <t>湛江雷州市附城镇中心小学蓝天战队</t>
  </si>
  <si>
    <t>关  赫、杨炬铭</t>
  </si>
  <si>
    <t>吴小丹、陈炎基</t>
  </si>
  <si>
    <t>茂名信宜市教育城小学火箭战队</t>
  </si>
  <si>
    <t>叶万超、林竟成</t>
  </si>
  <si>
    <t>彭水清、李树强</t>
  </si>
  <si>
    <t>湛江市第二小学转动世界创新追梦队</t>
  </si>
  <si>
    <t>朱  猛、陈柏谕</t>
  </si>
  <si>
    <t>杨俊君</t>
  </si>
  <si>
    <t>三</t>
  </si>
  <si>
    <t>清远市清城区龙塘镇中心小学龙腾战队</t>
  </si>
  <si>
    <t>刁海涵、姚智文</t>
  </si>
  <si>
    <t>汤俏莹、黄灵敏</t>
  </si>
  <si>
    <t>肇庆市奥威斯实验小学旋风战队</t>
  </si>
  <si>
    <t>吴绮雯、何其朗</t>
  </si>
  <si>
    <t>陈培章</t>
  </si>
  <si>
    <t>佛山市小星火战队</t>
  </si>
  <si>
    <t>严伟恒、潘  越</t>
  </si>
  <si>
    <t>林庆河、赖  丹</t>
  </si>
  <si>
    <t>东莞市东城第一小学旋风战队</t>
  </si>
  <si>
    <t>江华强、余俊聪</t>
  </si>
  <si>
    <t>黄  韬、袁淦扬</t>
  </si>
  <si>
    <t>深圳市宝安区宝民小学智勇队</t>
  </si>
  <si>
    <t>吴一鸣、李瑶</t>
  </si>
  <si>
    <t>刘晓君、孙吉友</t>
  </si>
  <si>
    <t>东莞启航科技团代表队</t>
  </si>
  <si>
    <t>吴佑阳、谢承熹</t>
  </si>
  <si>
    <t>叶文钊、黄国锦</t>
  </si>
  <si>
    <t>云浮市云安区石城镇中心小学快乐成长2队</t>
  </si>
  <si>
    <t>张晓媚、叶梓滢</t>
  </si>
  <si>
    <t>张惠珍、廖秀云</t>
  </si>
  <si>
    <t>阳江市</t>
  </si>
  <si>
    <t>阳江市江城一小鼍山队</t>
  </si>
  <si>
    <t>吴思毅、邝世纪</t>
  </si>
  <si>
    <t>冯海泉</t>
  </si>
  <si>
    <t>广州市</t>
  </si>
  <si>
    <t>广州市东风西小学HHMM队</t>
  </si>
  <si>
    <t>骆璟晖、苏淼恒</t>
  </si>
  <si>
    <t>虞  燕</t>
  </si>
  <si>
    <t>佛山市吉利小学桔梗队</t>
  </si>
  <si>
    <t>王安琪、徐卓玥</t>
  </si>
  <si>
    <t>邓  勇、马世文</t>
  </si>
  <si>
    <t>佛山市同济小学旋风队</t>
  </si>
  <si>
    <t>梁钜滔、陈翼宏</t>
  </si>
  <si>
    <t>张秀香、黄凌锋</t>
  </si>
  <si>
    <t>阳江市阳西县第二小学旋风战队</t>
  </si>
  <si>
    <t>赖泽霖、梁贻检</t>
  </si>
  <si>
    <t>江伙军、黄  利</t>
  </si>
  <si>
    <t>清远市阳山县第一小学“雏鹰科技”小组</t>
  </si>
  <si>
    <t>冯玉梅、李深莲</t>
  </si>
  <si>
    <t>貌家明、杨凯文</t>
  </si>
  <si>
    <t>茂名信宜市实验学校慧点战队</t>
  </si>
  <si>
    <t>黄文鸿、黄沛瑜</t>
  </si>
  <si>
    <t>黄  莹、刘  良</t>
  </si>
  <si>
    <t>揭阳市</t>
  </si>
  <si>
    <t>揭阳华美实验学校旋转战队</t>
  </si>
  <si>
    <t>黄振沅、陈润楠</t>
  </si>
  <si>
    <t>钟志勇、陈锦丽</t>
  </si>
  <si>
    <t>揭阳普宁市华南学校参赛队</t>
  </si>
  <si>
    <t>陈泽彬、黄圳炫</t>
  </si>
  <si>
    <t>吴为森、刘  亮</t>
  </si>
  <si>
    <t>广州市东风西路小学ZXWY队</t>
  </si>
  <si>
    <t>古至心、钟文烨</t>
  </si>
  <si>
    <t>林虹晓</t>
  </si>
  <si>
    <t>湛江市第二十五小学甲壳战队</t>
  </si>
  <si>
    <t>王景行、冯桢炜</t>
  </si>
  <si>
    <t xml:space="preserve">李晓耘、张惠朝 </t>
  </si>
  <si>
    <t>湛江市第十七小学战队</t>
  </si>
  <si>
    <t>林展民、范恒铭</t>
  </si>
  <si>
    <t>郑康烨、刘付飘</t>
  </si>
  <si>
    <t>揭阳普宁市育才学校FLASH战队</t>
  </si>
  <si>
    <t>蔡茂森、刘昱婷</t>
  </si>
  <si>
    <t>陈楚伟、黄育斌</t>
  </si>
  <si>
    <t>阳江市阳东区一问学校</t>
  </si>
  <si>
    <t>陈香旭、梁家富</t>
  </si>
  <si>
    <t>陈英姝</t>
  </si>
  <si>
    <t>湛江市第十六小学太空战队</t>
  </si>
  <si>
    <t>仇  桢、熊才略</t>
  </si>
  <si>
    <t>林  毅、王金娣</t>
  </si>
  <si>
    <t>佛山市白燕小学梦之战队</t>
  </si>
  <si>
    <t>林雨旸、邹正宇</t>
  </si>
  <si>
    <t>余家宁、蔡  虹</t>
  </si>
  <si>
    <t>佛山市禅城区张槎中心小学纸陀螺旋风队</t>
  </si>
  <si>
    <t>刘俪滢、杨  懿</t>
  </si>
  <si>
    <t>陈永棉</t>
  </si>
  <si>
    <t>阳江市江城区第十三小学陀螺战队</t>
  </si>
  <si>
    <t>何柏霖、宋冠赏</t>
  </si>
  <si>
    <t>何文焱</t>
  </si>
  <si>
    <t>东莞市松湖科技队</t>
  </si>
  <si>
    <t>卢勃臣、张芮铭</t>
  </si>
  <si>
    <t>黄国锦</t>
  </si>
  <si>
    <t>惠州市</t>
  </si>
  <si>
    <t>惠州一中博罗启正学校科创1队</t>
  </si>
  <si>
    <t>朱景熙、黄梓涵</t>
  </si>
  <si>
    <t>陈志亮、杨火胜</t>
  </si>
  <si>
    <t>湛江市第八小学ryf战队</t>
  </si>
  <si>
    <t>梁程逸、莫贤轩</t>
  </si>
  <si>
    <t>王海雁、杨  政</t>
  </si>
  <si>
    <t>佛山市实验学校</t>
  </si>
  <si>
    <t>巫洁莹、黄喜淘</t>
  </si>
  <si>
    <t>霍敏华、邓燕玲</t>
  </si>
  <si>
    <t>深圳市玉龙学校二队</t>
  </si>
  <si>
    <t>郑忻衡、徐思铭</t>
  </si>
  <si>
    <t>蔡佳胜、邓绍锋</t>
  </si>
  <si>
    <t>未参赛</t>
  </si>
  <si>
    <t>乐博士杯第六届广东省青少年科技实践能力挑战赛成绩单（初中组）</t>
  </si>
  <si>
    <t>模型重量（公斤）</t>
  </si>
  <si>
    <t>测试成绩（公斤）</t>
  </si>
  <si>
    <t>换算成绩</t>
  </si>
  <si>
    <t>总分(H+J)</t>
  </si>
  <si>
    <t>距离
(米)</t>
  </si>
  <si>
    <t>换算
（20分）</t>
  </si>
  <si>
    <t>茂名信宜市教育城初级中学神锋战队</t>
  </si>
  <si>
    <t>尹信杰、张孝荣</t>
  </si>
  <si>
    <t>卢家儒、凌金强</t>
  </si>
  <si>
    <t>茂名信宜市教育城初级中学双欣战队</t>
  </si>
  <si>
    <t>刘欣欣、凌镁欣</t>
  </si>
  <si>
    <t>甘  容、梁江华</t>
  </si>
  <si>
    <t>云浮市石城战队</t>
  </si>
  <si>
    <t>陈广铖、叶天洪</t>
  </si>
  <si>
    <t>莫秋玲、周伟明</t>
  </si>
  <si>
    <t>茂名市育才学校创新二队</t>
  </si>
  <si>
    <t>潘浩然、黄琪欣</t>
  </si>
  <si>
    <t>廖玲玲、汤燃明</t>
  </si>
  <si>
    <t>清远市清城中学战队</t>
  </si>
  <si>
    <t>钟震宇、欧子睿</t>
  </si>
  <si>
    <t>李国锋、华洁玲</t>
  </si>
  <si>
    <t>茂名市第十中学鸿希战队</t>
  </si>
  <si>
    <t>郑希怡、梁鸿冰</t>
  </si>
  <si>
    <t>谭  浪、詹  记</t>
  </si>
  <si>
    <t>江门市蓬江区杜阮中心初级中学1队</t>
  </si>
  <si>
    <t>周祖明、黄锡源</t>
  </si>
  <si>
    <t>郑长傲、王春健</t>
  </si>
  <si>
    <t>茂名市电白春华学校</t>
  </si>
  <si>
    <t>张顺帆、梁伟鸿</t>
  </si>
  <si>
    <t>覃亦辉</t>
  </si>
  <si>
    <t>云浮市云安区白石镇中学战队</t>
  </si>
  <si>
    <t>张  海、阙炜锋</t>
  </si>
  <si>
    <t>李镇捷、叶国坚</t>
  </si>
  <si>
    <t>江门市鹤山实验中学01战队</t>
  </si>
  <si>
    <t>文怀锐、梁  捷</t>
  </si>
  <si>
    <t>周亚莉、李细江</t>
  </si>
  <si>
    <t>云浮市云安区富林镇中学FIRST战队</t>
  </si>
  <si>
    <t>李俊良、刘学军</t>
  </si>
  <si>
    <t>黎鉴安、朱国珍</t>
  </si>
  <si>
    <t>江门市蓬江区杜阮中心初级中学2队</t>
  </si>
  <si>
    <t>郑嘉俊、黄万吉</t>
  </si>
  <si>
    <t>郑长傲、李德颖</t>
  </si>
  <si>
    <t>茂名市育才学校创新一队</t>
  </si>
  <si>
    <t>符  榕、黄表和</t>
  </si>
  <si>
    <t>陈铁平、江杰进</t>
  </si>
  <si>
    <t>广东肇庆中学双黄组合</t>
  </si>
  <si>
    <t>黄有恒、黄政炫</t>
  </si>
  <si>
    <t>欧阳斐、黄小芸</t>
  </si>
  <si>
    <t>江门鹤山市昆仑学校昆仑战队</t>
  </si>
  <si>
    <t>李  昊、胡隽烨</t>
  </si>
  <si>
    <t>尤赏阳、江少健</t>
  </si>
  <si>
    <t>佛山无影脚战队</t>
  </si>
  <si>
    <t>邓启釗、沈静怡</t>
  </si>
  <si>
    <t>陈丽芳、吕  飞</t>
  </si>
  <si>
    <t>佛山市顺德区君兰中学科创队</t>
  </si>
  <si>
    <t>黎俊杰、谭恒春</t>
  </si>
  <si>
    <t>陈华钦、李晓娜</t>
  </si>
  <si>
    <t>佛山十四中旋烨战队</t>
  </si>
  <si>
    <t>旋逸轩、李昊烨</t>
  </si>
  <si>
    <t>吕  飞、杨玉珊</t>
  </si>
  <si>
    <t>云浮市云安区富林镇中学双张战队</t>
  </si>
  <si>
    <t>张梓洪、张锦毓</t>
  </si>
  <si>
    <t>黄承海、林永光</t>
  </si>
  <si>
    <t>清远市新桥学校</t>
  </si>
  <si>
    <t>刘康泺、梁静仪</t>
  </si>
  <si>
    <t>张永强、罗卫国</t>
  </si>
  <si>
    <t>肇庆市广宁中学科协飞天之翼战队</t>
  </si>
  <si>
    <t>梁晋源、朱有立</t>
  </si>
  <si>
    <t>谢振龙、吴东明</t>
  </si>
  <si>
    <t>清远市清新区太平镇初级中学</t>
  </si>
  <si>
    <t>刘碧云、江焯贤</t>
  </si>
  <si>
    <t>潘灶南、李铭森</t>
  </si>
  <si>
    <t>深圳市新安中学（集团）第一实验学校二队</t>
  </si>
  <si>
    <t>曾  楷、吴  迪</t>
  </si>
  <si>
    <t>龙运平</t>
  </si>
  <si>
    <t>肇庆市广宁县江屯中学竹韵战队</t>
  </si>
  <si>
    <t>邵思华、梁家宝</t>
  </si>
  <si>
    <t>韦柳珍</t>
  </si>
  <si>
    <t>东莞市东城初级中学队</t>
  </si>
  <si>
    <t>李家天、周  睿</t>
  </si>
  <si>
    <t>任小杏、陈  琳</t>
  </si>
  <si>
    <t>肇庆凤凰学校LS战队</t>
  </si>
  <si>
    <t>林天培、苏荣键</t>
  </si>
  <si>
    <t>李志凤、谢国权</t>
  </si>
  <si>
    <t>佛山市高明区纪念中学腾创2队</t>
  </si>
  <si>
    <t>刘晋延、冯康柱</t>
  </si>
  <si>
    <t>赵永冲</t>
  </si>
  <si>
    <t>东莞市石排中学红石战队</t>
  </si>
  <si>
    <t>曾炜童、刘思延</t>
  </si>
  <si>
    <t>何光华、谢炽华</t>
  </si>
  <si>
    <t>清远市清城区东城街第一初级中学</t>
  </si>
  <si>
    <t>陈海兵、涂俊希</t>
  </si>
  <si>
    <t>朱慧锋、陈俊任</t>
  </si>
  <si>
    <t>清远市阳山中学初中组</t>
  </si>
  <si>
    <t>李梓睿、叶金桃</t>
  </si>
  <si>
    <t>蔡朝锋、丘德庭</t>
  </si>
  <si>
    <t>揭阳市莲坛中学2队</t>
  </si>
  <si>
    <t>陈锦昭、何广豪</t>
  </si>
  <si>
    <t>谷石旺、张红英</t>
  </si>
  <si>
    <t>肇庆市四会会城中学HC战队</t>
  </si>
  <si>
    <t>刘万臻、魏国聪</t>
  </si>
  <si>
    <t>罗华栋</t>
  </si>
  <si>
    <t>清远市清城区飞来峡镇第一初级中学CHW战队</t>
  </si>
  <si>
    <t>王  贵、黄德智</t>
  </si>
  <si>
    <t>陈诗极</t>
  </si>
  <si>
    <t>湛江市爱周中学创客挑战队</t>
  </si>
  <si>
    <t>梁  浩、麦晓荣</t>
  </si>
  <si>
    <t>黄  鸣</t>
  </si>
  <si>
    <t>江门台山市新宁中学</t>
  </si>
  <si>
    <t>郑仁富、容坚铭</t>
  </si>
  <si>
    <t>谭惠娜、张钱昆</t>
  </si>
  <si>
    <t>东莞市阳光实验中学</t>
  </si>
  <si>
    <t>蔡建南、张润航</t>
  </si>
  <si>
    <t>曾新基、邹  慧</t>
  </si>
  <si>
    <t>湛江一中培才学校一队</t>
  </si>
  <si>
    <t>李星余、莫文昕</t>
  </si>
  <si>
    <t>奎玉飞、赵  君</t>
  </si>
  <si>
    <t>阳江市岗列学校髻山创客</t>
  </si>
  <si>
    <t>陈麒帆、冯明智</t>
  </si>
  <si>
    <t>庞志文、司徒攀</t>
  </si>
  <si>
    <t>揭阳市华美实验学校中学V战队</t>
  </si>
  <si>
    <t>黄文函、林嘉宇</t>
  </si>
  <si>
    <t>钟志勇、李  洁</t>
  </si>
  <si>
    <t>揭阳市怡怡fighting</t>
  </si>
  <si>
    <t>陈思怡、陈宝怡</t>
  </si>
  <si>
    <t>杨奋勇、陈燕华</t>
  </si>
  <si>
    <t>揭阳市莲坛中学1队</t>
  </si>
  <si>
    <t>徐  洁、陈晓玲</t>
  </si>
  <si>
    <t>曾  全、陈东毫</t>
  </si>
  <si>
    <t>惠州五中贤秀队</t>
  </si>
  <si>
    <t>邓嘉毅、魏  巍</t>
  </si>
  <si>
    <t>钟智清、易情文</t>
  </si>
  <si>
    <t>深圳市新安中学（集团）第一实验学校一队</t>
  </si>
  <si>
    <t>王银银、谭捷菲</t>
  </si>
  <si>
    <t>周小江</t>
  </si>
  <si>
    <t>揭阳市普宁二中初中</t>
  </si>
  <si>
    <t>欧鸿彬、肖豪杰</t>
  </si>
  <si>
    <t>蔡楚芬</t>
  </si>
  <si>
    <t>揭阳市羽空</t>
  </si>
  <si>
    <t>陈丽珊、陈楠榆</t>
  </si>
  <si>
    <t>邱钦锐、陈炎强</t>
  </si>
  <si>
    <t>阳江市阳东二中风云战队</t>
  </si>
  <si>
    <t>黄振豪、敖  翔</t>
  </si>
  <si>
    <t>陈仕润、谭志英</t>
  </si>
  <si>
    <t>惠州五中德秀队</t>
  </si>
  <si>
    <t>蔡凯鹏、林琦峰</t>
  </si>
  <si>
    <t>钟智清、叶捷平</t>
  </si>
  <si>
    <t>湛江一中培才学校二队</t>
  </si>
  <si>
    <t>潘倚萱、许鹤馨</t>
  </si>
  <si>
    <t>崔丽丽、董超元</t>
  </si>
  <si>
    <t>阳江一问中学阳成战队</t>
  </si>
  <si>
    <t>郑梓阳、姚武成</t>
  </si>
  <si>
    <t>陈良文</t>
  </si>
  <si>
    <t>阳江市雅韶1队</t>
  </si>
  <si>
    <t>罗振阳、谭乃耀</t>
  </si>
  <si>
    <t>许乃杰、骆志洁</t>
  </si>
  <si>
    <t>东莞市横沥中学铁牛战队</t>
  </si>
  <si>
    <t>张  琦、肖 蕊</t>
  </si>
  <si>
    <t>肖春琳、朱  勤</t>
  </si>
  <si>
    <t>阳江市雅韶2队</t>
  </si>
  <si>
    <t>潘玉婷、许嘉瑶</t>
  </si>
  <si>
    <t>许乃杰、冯奕安</t>
  </si>
  <si>
    <t>深圳市玉龙学校一队</t>
  </si>
  <si>
    <t>阚仕杰、李明忻</t>
  </si>
  <si>
    <t>蔡佳胜、沈舒蓉</t>
  </si>
  <si>
    <t>乐博士杯第六届广东省青少年科技实践能力挑战赛成绩单（高中组）</t>
  </si>
  <si>
    <t>成绩（米），精确到小数点后两位</t>
  </si>
  <si>
    <t>现场测试换算成绩（70分）</t>
  </si>
  <si>
    <t>奖励分（10分）</t>
  </si>
  <si>
    <t>换算
(20分)</t>
  </si>
  <si>
    <t>总分（I+J+N）</t>
  </si>
  <si>
    <t>第一轮</t>
  </si>
  <si>
    <t>第二轮</t>
  </si>
  <si>
    <t>总距离</t>
  </si>
  <si>
    <t>江门市新会第一中学ZR战队</t>
  </si>
  <si>
    <t>张栋荣、阮海颖</t>
  </si>
  <si>
    <t>黄景祥、廖雁森</t>
  </si>
  <si>
    <t>广东肇庆中学一队</t>
  </si>
  <si>
    <t>伊合散.艾克拜、艾合买提江·努尔买买提</t>
  </si>
  <si>
    <t>张燕清、卢和歆</t>
  </si>
  <si>
    <t>茂名信宜市职业技术学校1队</t>
  </si>
  <si>
    <t>张荣迪、梁锦裕</t>
  </si>
  <si>
    <t>李昌荣、张铭峰</t>
  </si>
  <si>
    <t>茂名信宜中学信创队</t>
  </si>
  <si>
    <t>陈俊廷、叶   海</t>
  </si>
  <si>
    <r>
      <rPr>
        <sz val="11"/>
        <rFont val="宋体"/>
        <charset val="134"/>
      </rPr>
      <t>吴</t>
    </r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莉、毛洪营</t>
    </r>
  </si>
  <si>
    <t>江门市新会第一中学LL战队</t>
  </si>
  <si>
    <t>李浩楠、李卓健</t>
  </si>
  <si>
    <t>茂名信宜市职业技术学校2队</t>
  </si>
  <si>
    <t>吕泰宏、韦启锋</t>
  </si>
  <si>
    <r>
      <rPr>
        <sz val="11"/>
        <rFont val="宋体"/>
        <charset val="134"/>
      </rPr>
      <t>李昌荣、张</t>
    </r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辉</t>
    </r>
  </si>
  <si>
    <t>茂名化州市第一中学东江战队</t>
  </si>
  <si>
    <t>陈志东、蒙律江</t>
  </si>
  <si>
    <t>黄永和</t>
  </si>
  <si>
    <t>茂名市电白高级中学</t>
  </si>
  <si>
    <t>王梓豪、蔡发城</t>
  </si>
  <si>
    <t>梁升畅、李  波</t>
  </si>
  <si>
    <t>江门市培英高级中学2队</t>
  </si>
  <si>
    <t>艾克拜耳·艾力、郭之瑶</t>
  </si>
  <si>
    <t>黄灵艺</t>
  </si>
  <si>
    <t>江门市培英高级中学1队</t>
  </si>
  <si>
    <t>阿卜杜热合曼·纳斯尔、艾克然木·巴哈衣丁</t>
  </si>
  <si>
    <t>肇庆市高要区二中学</t>
  </si>
  <si>
    <t>戴海奇、陈婉莹</t>
  </si>
  <si>
    <t>冯茅生、陈宝莲</t>
  </si>
  <si>
    <t>茂名化州市第一中学一帆风顺队</t>
  </si>
  <si>
    <t>何海顺、董志明</t>
  </si>
  <si>
    <t>庞世清</t>
  </si>
  <si>
    <t>湛江市爱周中学创客创新队</t>
  </si>
  <si>
    <t>杨土军、吴俊毅</t>
  </si>
  <si>
    <r>
      <rPr>
        <sz val="11"/>
        <rFont val="宋体"/>
        <charset val="134"/>
      </rPr>
      <t>梁海健、杨</t>
    </r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明</t>
    </r>
  </si>
  <si>
    <t>汕头市</t>
  </si>
  <si>
    <t>汕头第一中学实健战队</t>
  </si>
  <si>
    <t>周国勋、钟智烁</t>
  </si>
  <si>
    <r>
      <rPr>
        <sz val="11"/>
        <rFont val="宋体"/>
        <charset val="134"/>
      </rPr>
      <t>曹</t>
    </r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剑、李伟坚</t>
    </r>
  </si>
  <si>
    <t>肇庆市第一中学甲队</t>
  </si>
  <si>
    <t>廖诗烜、万林毅</t>
  </si>
  <si>
    <t>李永华、莫嘉裕</t>
  </si>
  <si>
    <t>清远市阳山中学高中队</t>
  </si>
  <si>
    <t>陈进威、李文庆</t>
  </si>
  <si>
    <t>欧志俭、丘炳阳</t>
  </si>
  <si>
    <t>阳江阳春市中等职业技术学校同路人队</t>
  </si>
  <si>
    <t>梁鉴锋、吴俊毅</t>
  </si>
  <si>
    <t>申定卫、严仕文</t>
  </si>
  <si>
    <t>肇庆市第一中学乙队</t>
  </si>
  <si>
    <t>严子尧、苏垚玮</t>
  </si>
  <si>
    <t>李永华、曾环忠</t>
  </si>
  <si>
    <t>清远市华侨2队</t>
  </si>
  <si>
    <t>谭文迪、黄俊宇</t>
  </si>
  <si>
    <r>
      <rPr>
        <sz val="11"/>
        <rFont val="宋体"/>
        <charset val="134"/>
      </rPr>
      <t>杨</t>
    </r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帆、罗妙云</t>
    </r>
  </si>
  <si>
    <t>云浮郁南县蔡朝焜纪念中学XY战队</t>
  </si>
  <si>
    <t>谢庭轩、羽启聪</t>
  </si>
  <si>
    <t>张立强、黄龙伟</t>
  </si>
  <si>
    <t>云浮云安中学飞跃银河战队</t>
  </si>
  <si>
    <t>何桂梅、冯坤娟</t>
  </si>
  <si>
    <r>
      <rPr>
        <sz val="11"/>
        <rFont val="宋体"/>
        <charset val="134"/>
      </rPr>
      <t>杨</t>
    </r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兵、黎广朝</t>
    </r>
  </si>
  <si>
    <t>湛江四中1队</t>
  </si>
  <si>
    <t>黄俊华、杨嘉欣</t>
  </si>
  <si>
    <t>龙其忠、朱启侨</t>
  </si>
  <si>
    <t>湛江四中2队</t>
  </si>
  <si>
    <t>程国泉、郑诗雅</t>
  </si>
  <si>
    <t>龙其忠</t>
  </si>
  <si>
    <t>阳江市第一中学战狼队</t>
  </si>
  <si>
    <t>杜明达、关坚锋</t>
  </si>
  <si>
    <t>吴  霖、刘业文</t>
  </si>
  <si>
    <t>云浮市第一中学野狼战队</t>
  </si>
  <si>
    <t>董振华、潘嘉明</t>
  </si>
  <si>
    <t>蒋运湘、曾征兵</t>
  </si>
  <si>
    <t>东莞市第一中学野狼队</t>
  </si>
  <si>
    <t>王   勇、刘梓伟</t>
  </si>
  <si>
    <t>曹峰华、凌智勇</t>
  </si>
  <si>
    <t>湛江二中上善队</t>
  </si>
  <si>
    <t>何   泉、谢    源</t>
  </si>
  <si>
    <t>黄承志、池键健</t>
  </si>
  <si>
    <t>清远市清新三中S8战队</t>
  </si>
  <si>
    <t>朱   杰、邓智澎</t>
  </si>
  <si>
    <t>杨汝权、欧阳君</t>
  </si>
  <si>
    <t>江门市鹤山一中北气创客组</t>
  </si>
  <si>
    <t>吕炜杰、郑   晖</t>
  </si>
  <si>
    <t>李柏胜</t>
  </si>
  <si>
    <t>阳江市第一中学雄鹰战队</t>
  </si>
  <si>
    <t>关开托、陈    雍</t>
  </si>
  <si>
    <t>刘业文、钟欣容</t>
  </si>
  <si>
    <t>云浮市邓发纪念中学飞越战队</t>
  </si>
  <si>
    <t>张宇涛、叶 迪</t>
  </si>
  <si>
    <t>江俊锐、宋锐锋</t>
  </si>
  <si>
    <t>苏兆磊、张家淏</t>
  </si>
  <si>
    <r>
      <rPr>
        <sz val="11"/>
        <rFont val="宋体"/>
        <charset val="134"/>
      </rPr>
      <t>刘</t>
    </r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全、袁南雄</t>
    </r>
  </si>
  <si>
    <t>东莞高级中学No.1</t>
  </si>
  <si>
    <t>叶俊雄、张博文</t>
  </si>
  <si>
    <t>陈灼辉</t>
  </si>
  <si>
    <t>揭阳市兴文中学一队</t>
  </si>
  <si>
    <t>吴   昕、陈东涛</t>
  </si>
  <si>
    <t>陈东伟、陈洪大</t>
  </si>
  <si>
    <t>清远市华侨1队</t>
  </si>
  <si>
    <t>陈旭鑫、温铭珊</t>
  </si>
  <si>
    <t>东莞高级中学No.2队</t>
  </si>
  <si>
    <t>何嘉文、周柱江</t>
  </si>
  <si>
    <t>汕头第一中学红勤战队</t>
  </si>
  <si>
    <t>肖雨茵、马奕峰</t>
  </si>
  <si>
    <t>李溢滨、李伟坚</t>
  </si>
  <si>
    <t>佛山市神奇荣山小队</t>
  </si>
  <si>
    <t>王文亮、陈佳开</t>
  </si>
  <si>
    <t>张百睿</t>
  </si>
  <si>
    <t>佛山市三水实验中学技术精英联盟</t>
  </si>
  <si>
    <t>钟权昌、范庆锋</t>
  </si>
  <si>
    <t>梁健忠、刘韶辉</t>
  </si>
  <si>
    <t>广东两阳中学LY战队</t>
  </si>
  <si>
    <t>欧昌毅、谭铭皓</t>
  </si>
  <si>
    <t>莫志轩</t>
  </si>
  <si>
    <t>揭阳市兴文中学二队</t>
  </si>
  <si>
    <t>陈楚珊、陈耿楷</t>
  </si>
  <si>
    <t>陈洪大、陈东伟</t>
  </si>
  <si>
    <t>东莞市市第一中学猛虎队</t>
  </si>
  <si>
    <t>周梓轩、黄志华</t>
  </si>
  <si>
    <t>凌智勇、曹峰华</t>
  </si>
  <si>
    <t>佛山市第二中学桥梁战队</t>
  </si>
  <si>
    <t>简泳欣、邝浩文</t>
  </si>
  <si>
    <t>李力行</t>
  </si>
  <si>
    <t>佛山市高明区纪念中学腾创1队</t>
  </si>
  <si>
    <t>王家发、谢展豪</t>
  </si>
  <si>
    <t>赵永冲、黎海玲</t>
  </si>
  <si>
    <t>佛山市顺德郑敬诒职校创客队</t>
  </si>
  <si>
    <t>唐   斌、邹    杰</t>
  </si>
  <si>
    <t>康摇生、王  晨</t>
  </si>
  <si>
    <t>揭阳普宁市第二中学橙果创客战队</t>
  </si>
  <si>
    <t>陈桂选、叶坚欣</t>
  </si>
  <si>
    <t>方锦宇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</si>
</sst>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\(0.00\)"/>
    <numFmt numFmtId="178" formatCode="0.00_);[Red]\(0.00\)"/>
    <numFmt numFmtId="179" formatCode="0_);[Red]\(0\)"/>
    <numFmt numFmtId="41" formatCode="_ * #,##0_ ;_ * \-#,##0_ ;_ * &quot;-&quot;_ ;_ @_ "/>
    <numFmt numFmtId="180" formatCode="0.00;[Red]0.00"/>
  </numFmts>
  <fonts count="34">
    <font>
      <sz val="12"/>
      <name val="宋体"/>
      <charset val="134"/>
    </font>
    <font>
      <sz val="12"/>
      <color rgb="FFFF0000"/>
      <name val="宋体"/>
      <charset val="134"/>
    </font>
    <font>
      <b/>
      <sz val="20"/>
      <color theme="3" tint="-0.49998474074526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b/>
      <sz val="10.5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2" borderId="2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4" borderId="1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178" fontId="5" fillId="0" borderId="9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>
      <alignment vertical="center"/>
    </xf>
    <xf numFmtId="180" fontId="5" fillId="0" borderId="10" xfId="0" applyNumberFormat="1" applyFont="1" applyBorder="1" applyAlignment="1">
      <alignment horizontal="center" vertical="center" wrapText="1"/>
    </xf>
    <xf numFmtId="176" fontId="0" fillId="0" borderId="10" xfId="0" applyNumberFormat="1" applyBorder="1">
      <alignment vertical="center"/>
    </xf>
    <xf numFmtId="0" fontId="0" fillId="0" borderId="10" xfId="0" applyFont="1" applyBorder="1" applyAlignment="1">
      <alignment horizontal="center" vertical="center"/>
    </xf>
    <xf numFmtId="176" fontId="0" fillId="0" borderId="10" xfId="0" applyNumberFormat="1" applyFont="1" applyBorder="1">
      <alignment vertical="center"/>
    </xf>
    <xf numFmtId="0" fontId="9" fillId="0" borderId="0" xfId="49" applyFont="1" applyAlignment="1">
      <alignment horizontal="center" vertical="center"/>
    </xf>
    <xf numFmtId="0" fontId="4" fillId="0" borderId="4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1" fillId="0" borderId="1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180" fontId="0" fillId="0" borderId="1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45" fontId="0" fillId="0" borderId="1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80" fontId="11" fillId="0" borderId="6" xfId="0" applyNumberFormat="1" applyFont="1" applyBorder="1" applyAlignment="1">
      <alignment horizontal="center" vertical="center" wrapText="1"/>
    </xf>
    <xf numFmtId="180" fontId="11" fillId="0" borderId="9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1385"/>
  <sheetViews>
    <sheetView zoomScale="85" zoomScaleNormal="85" workbookViewId="0">
      <selection activeCell="A3" sqref="A3:Q65"/>
    </sheetView>
  </sheetViews>
  <sheetFormatPr defaultColWidth="9" defaultRowHeight="14.25"/>
  <cols>
    <col min="1" max="1" width="6" style="45" customWidth="1"/>
    <col min="2" max="2" width="10.75" style="55" customWidth="1"/>
    <col min="3" max="3" width="32.05" style="55" customWidth="1"/>
    <col min="4" max="4" width="15.75" style="55" customWidth="1"/>
    <col min="5" max="5" width="15.5" style="59" customWidth="1"/>
    <col min="6" max="7" width="9.75" style="59" customWidth="1"/>
    <col min="8" max="8" width="9.75" style="60" customWidth="1"/>
    <col min="9" max="12" width="9.75" style="58" customWidth="1"/>
    <col min="13" max="17" width="9.75" style="55" customWidth="1"/>
    <col min="18" max="16384" width="9" style="55"/>
  </cols>
  <sheetData>
    <row r="1" ht="35.25" customHeight="1" spans="1:80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</row>
    <row r="2" ht="35.25" customHeight="1" spans="1:8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</row>
    <row r="3" ht="31" customHeight="1" spans="1:80">
      <c r="A3" s="62" t="s">
        <v>1</v>
      </c>
      <c r="B3" s="63" t="s">
        <v>2</v>
      </c>
      <c r="C3" s="63" t="s">
        <v>3</v>
      </c>
      <c r="D3" s="63" t="s">
        <v>4</v>
      </c>
      <c r="E3" s="63" t="s">
        <v>5</v>
      </c>
      <c r="F3" s="63" t="s">
        <v>6</v>
      </c>
      <c r="G3" s="63"/>
      <c r="H3" s="63"/>
      <c r="I3" s="63"/>
      <c r="J3" s="63"/>
      <c r="K3" s="63"/>
      <c r="L3" s="74" t="s">
        <v>7</v>
      </c>
      <c r="M3" s="75" t="s">
        <v>8</v>
      </c>
      <c r="N3" s="63" t="s">
        <v>9</v>
      </c>
      <c r="O3" s="63"/>
      <c r="P3" s="63" t="s">
        <v>10</v>
      </c>
      <c r="Q3" s="63" t="s">
        <v>11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</row>
    <row r="4" ht="30" customHeight="1" spans="1:80">
      <c r="A4" s="62"/>
      <c r="B4" s="63"/>
      <c r="C4" s="63"/>
      <c r="D4" s="63"/>
      <c r="E4" s="63"/>
      <c r="F4" s="64">
        <v>1</v>
      </c>
      <c r="G4" s="64">
        <v>2</v>
      </c>
      <c r="H4" s="64">
        <v>3</v>
      </c>
      <c r="I4" s="64">
        <v>4</v>
      </c>
      <c r="J4" s="76" t="s">
        <v>12</v>
      </c>
      <c r="K4" s="77" t="s">
        <v>8</v>
      </c>
      <c r="L4" s="76"/>
      <c r="M4" s="78"/>
      <c r="N4" s="63" t="s">
        <v>13</v>
      </c>
      <c r="O4" s="79" t="s">
        <v>14</v>
      </c>
      <c r="P4" s="63"/>
      <c r="Q4" s="63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</row>
    <row r="5" ht="30" customHeight="1" spans="1:80">
      <c r="A5" s="45">
        <v>1</v>
      </c>
      <c r="B5" s="65" t="s">
        <v>15</v>
      </c>
      <c r="C5" s="66" t="s">
        <v>16</v>
      </c>
      <c r="D5" s="66" t="s">
        <v>17</v>
      </c>
      <c r="E5" s="66" t="s">
        <v>18</v>
      </c>
      <c r="F5" s="67">
        <v>0.00204861111111111</v>
      </c>
      <c r="G5" s="67">
        <v>0.00222222222222222</v>
      </c>
      <c r="H5" s="67">
        <v>0.00206018518518519</v>
      </c>
      <c r="I5" s="67">
        <v>0.00148148148148148</v>
      </c>
      <c r="J5" s="80">
        <f t="shared" ref="J5:J64" si="0">MAX(MINUTE(F5)*60+SECOND(F5),MINUTE(G5)*60+SECOND(G5))+MAX(MINUTE(H5)*60+SECOND(H5),MINUTE(I5)*60+SECOND(I5))</f>
        <v>370</v>
      </c>
      <c r="K5" s="81">
        <f>J5*40/MAX(J$4:J$63)</f>
        <v>29.4234592445328</v>
      </c>
      <c r="L5" s="45">
        <v>92</v>
      </c>
      <c r="M5" s="81">
        <f>L5*40/MAX(L$4:L$63)</f>
        <v>40</v>
      </c>
      <c r="N5" s="45">
        <v>24.45</v>
      </c>
      <c r="O5" s="81">
        <f>N5*20/MAX(N$4:N$63)</f>
        <v>9.56759929563686</v>
      </c>
      <c r="P5" s="81">
        <f t="shared" ref="P5:P64" si="1">K5+M5+O5</f>
        <v>78.9910585401697</v>
      </c>
      <c r="Q5" s="45" t="s">
        <v>19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</row>
    <row r="6" ht="30" customHeight="1" spans="1:80">
      <c r="A6" s="45">
        <v>2</v>
      </c>
      <c r="B6" s="68" t="s">
        <v>20</v>
      </c>
      <c r="C6" s="66" t="s">
        <v>21</v>
      </c>
      <c r="D6" s="66" t="s">
        <v>22</v>
      </c>
      <c r="E6" s="66" t="s">
        <v>23</v>
      </c>
      <c r="F6" s="67">
        <v>0.00143518518518519</v>
      </c>
      <c r="G6" s="67">
        <v>0.00166666666666667</v>
      </c>
      <c r="H6" s="67">
        <v>0.00149305555555556</v>
      </c>
      <c r="I6" s="67">
        <v>0.00189814814814815</v>
      </c>
      <c r="J6" s="80">
        <f t="shared" si="0"/>
        <v>308</v>
      </c>
      <c r="K6" s="81">
        <f>J6*40/MAX(J$4:J$63)</f>
        <v>24.493041749503</v>
      </c>
      <c r="L6" s="45">
        <v>56</v>
      </c>
      <c r="M6" s="81">
        <f>L6*40/MAX(L$4:L$63)</f>
        <v>24.3478260869565</v>
      </c>
      <c r="N6" s="45">
        <v>39.43</v>
      </c>
      <c r="O6" s="81">
        <f>N6*20/MAX(N$4:N$63)</f>
        <v>15.4294658579534</v>
      </c>
      <c r="P6" s="81">
        <f t="shared" si="1"/>
        <v>64.2703336944129</v>
      </c>
      <c r="Q6" s="45" t="s">
        <v>24</v>
      </c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</row>
    <row r="7" ht="30" customHeight="1" spans="1:80">
      <c r="A7" s="45">
        <v>3</v>
      </c>
      <c r="B7" s="65" t="s">
        <v>15</v>
      </c>
      <c r="C7" s="66" t="s">
        <v>25</v>
      </c>
      <c r="D7" s="66" t="s">
        <v>26</v>
      </c>
      <c r="E7" s="66" t="s">
        <v>27</v>
      </c>
      <c r="F7" s="67">
        <v>0.00288194444444444</v>
      </c>
      <c r="G7" s="67">
        <v>0.00280092592592593</v>
      </c>
      <c r="H7" s="67">
        <v>0.00274305555555556</v>
      </c>
      <c r="I7" s="67">
        <v>0.0027662037037037</v>
      </c>
      <c r="J7" s="80">
        <f t="shared" si="0"/>
        <v>488</v>
      </c>
      <c r="K7" s="81">
        <f>J7*40/MAX(J$4:J$63)</f>
        <v>38.8071570576541</v>
      </c>
      <c r="L7" s="45">
        <v>36</v>
      </c>
      <c r="M7" s="81">
        <f>L7*40/MAX(L$4:L$63)</f>
        <v>15.6521739130435</v>
      </c>
      <c r="N7" s="45">
        <v>21.2</v>
      </c>
      <c r="O7" s="81">
        <f>N7*20/MAX(N$4:N$63)</f>
        <v>8.29583251809822</v>
      </c>
      <c r="P7" s="81">
        <f t="shared" si="1"/>
        <v>62.7551634887958</v>
      </c>
      <c r="Q7" s="45" t="s">
        <v>28</v>
      </c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</row>
    <row r="8" ht="30" customHeight="1" spans="1:80">
      <c r="A8" s="45">
        <v>4</v>
      </c>
      <c r="B8" s="68" t="s">
        <v>29</v>
      </c>
      <c r="C8" s="66" t="s">
        <v>30</v>
      </c>
      <c r="D8" s="66" t="s">
        <v>31</v>
      </c>
      <c r="E8" s="66" t="s">
        <v>32</v>
      </c>
      <c r="F8" s="67">
        <v>0.00217592592592593</v>
      </c>
      <c r="G8" s="67">
        <v>0.00262731481481481</v>
      </c>
      <c r="H8" s="67">
        <v>0.00258101851851852</v>
      </c>
      <c r="I8" s="67">
        <v>0.00243055555555556</v>
      </c>
      <c r="J8" s="80">
        <f t="shared" si="0"/>
        <v>450</v>
      </c>
      <c r="K8" s="81">
        <f>J8*40/MAX(J$4:J$63)</f>
        <v>35.7852882703777</v>
      </c>
      <c r="L8" s="45">
        <v>30</v>
      </c>
      <c r="M8" s="81">
        <f>L8*40/MAX(L$4:L$63)</f>
        <v>13.0434782608696</v>
      </c>
      <c r="N8" s="45">
        <v>26.04</v>
      </c>
      <c r="O8" s="81">
        <f>N8*20/MAX(N$4:N$63)</f>
        <v>10.1897867344942</v>
      </c>
      <c r="P8" s="81">
        <f t="shared" si="1"/>
        <v>59.0185532657415</v>
      </c>
      <c r="Q8" s="45" t="s">
        <v>33</v>
      </c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</row>
    <row r="9" ht="30" customHeight="1" spans="1:80">
      <c r="A9" s="45">
        <v>5</v>
      </c>
      <c r="B9" s="68" t="s">
        <v>29</v>
      </c>
      <c r="C9" s="66" t="s">
        <v>34</v>
      </c>
      <c r="D9" s="66" t="s">
        <v>35</v>
      </c>
      <c r="E9" s="66" t="s">
        <v>36</v>
      </c>
      <c r="F9" s="67">
        <v>0.000497685185185185</v>
      </c>
      <c r="G9" s="67">
        <v>0.00194444444444444</v>
      </c>
      <c r="H9" s="67">
        <v>0.000763888888888889</v>
      </c>
      <c r="I9" s="67">
        <v>0.00181712962962963</v>
      </c>
      <c r="J9" s="80">
        <f t="shared" si="0"/>
        <v>325</v>
      </c>
      <c r="K9" s="81">
        <f>J9*40/MAX(J$4:J$63)</f>
        <v>25.844930417495</v>
      </c>
      <c r="L9" s="45">
        <v>64</v>
      </c>
      <c r="M9" s="81">
        <f>L9*40/MAX(L$4:L$63)</f>
        <v>27.8260869565217</v>
      </c>
      <c r="N9" s="45">
        <v>12.91</v>
      </c>
      <c r="O9" s="81">
        <f>N9*20/MAX(N$4:N$63)</f>
        <v>5.05184895323811</v>
      </c>
      <c r="P9" s="81">
        <f t="shared" si="1"/>
        <v>58.7228663272549</v>
      </c>
      <c r="Q9" s="45" t="s">
        <v>33</v>
      </c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</row>
    <row r="10" ht="30" customHeight="1" spans="1:80">
      <c r="A10" s="45">
        <v>6</v>
      </c>
      <c r="B10" s="68" t="s">
        <v>20</v>
      </c>
      <c r="C10" s="66" t="s">
        <v>37</v>
      </c>
      <c r="D10" s="66" t="s">
        <v>38</v>
      </c>
      <c r="E10" s="66" t="s">
        <v>39</v>
      </c>
      <c r="F10" s="67">
        <v>0.00148148148148148</v>
      </c>
      <c r="G10" s="67">
        <v>0.00134259259259259</v>
      </c>
      <c r="H10" s="67">
        <v>0.00115740740740741</v>
      </c>
      <c r="I10" s="67">
        <v>0.0012037037037037</v>
      </c>
      <c r="J10" s="80">
        <f t="shared" si="0"/>
        <v>232</v>
      </c>
      <c r="K10" s="81">
        <f>J10*40/MAX(J$4:J$63)</f>
        <v>18.4493041749503</v>
      </c>
      <c r="L10" s="45">
        <v>66</v>
      </c>
      <c r="M10" s="81">
        <f>L10*40/MAX(L$4:L$63)</f>
        <v>28.695652173913</v>
      </c>
      <c r="N10" s="45">
        <v>24.25</v>
      </c>
      <c r="O10" s="81">
        <f>N10*20/MAX(N$4:N$63)</f>
        <v>9.48933672471141</v>
      </c>
      <c r="P10" s="81">
        <f t="shared" si="1"/>
        <v>56.6342930735748</v>
      </c>
      <c r="Q10" s="45" t="s">
        <v>33</v>
      </c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</row>
    <row r="11" ht="30" customHeight="1" spans="1:80">
      <c r="A11" s="45">
        <v>7</v>
      </c>
      <c r="B11" s="65" t="s">
        <v>15</v>
      </c>
      <c r="C11" s="66" t="s">
        <v>40</v>
      </c>
      <c r="D11" s="66" t="s">
        <v>41</v>
      </c>
      <c r="E11" s="66" t="s">
        <v>42</v>
      </c>
      <c r="F11" s="67">
        <v>0.00232638888888889</v>
      </c>
      <c r="G11" s="67">
        <v>0.00221064814814815</v>
      </c>
      <c r="H11" s="67">
        <v>0.00239583333333333</v>
      </c>
      <c r="I11" s="67">
        <v>0.000474537037037037</v>
      </c>
      <c r="J11" s="80">
        <f t="shared" si="0"/>
        <v>408</v>
      </c>
      <c r="K11" s="81">
        <f>J11*40/MAX(J$4:J$63)</f>
        <v>32.4453280318091</v>
      </c>
      <c r="L11" s="45">
        <v>34</v>
      </c>
      <c r="M11" s="81">
        <f>L11*40/MAX(L$4:L$63)</f>
        <v>14.7826086956522</v>
      </c>
      <c r="N11" s="45">
        <v>20.94</v>
      </c>
      <c r="O11" s="81">
        <f>N11*20/MAX(N$4:N$63)</f>
        <v>8.19409117589513</v>
      </c>
      <c r="P11" s="81">
        <f t="shared" si="1"/>
        <v>55.4220279033565</v>
      </c>
      <c r="Q11" s="45" t="s">
        <v>33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</row>
    <row r="12" ht="30" customHeight="1" spans="1:80">
      <c r="A12" s="45">
        <v>8</v>
      </c>
      <c r="B12" s="68" t="s">
        <v>20</v>
      </c>
      <c r="C12" s="66" t="s">
        <v>43</v>
      </c>
      <c r="D12" s="66" t="s">
        <v>44</v>
      </c>
      <c r="E12" s="66" t="s">
        <v>45</v>
      </c>
      <c r="F12" s="67">
        <v>0.00239583333333333</v>
      </c>
      <c r="G12" s="67">
        <v>0.00263888888888889</v>
      </c>
      <c r="H12" s="67">
        <v>0.0024537037037037</v>
      </c>
      <c r="I12" s="67">
        <v>0.00231481481481482</v>
      </c>
      <c r="J12" s="80">
        <f t="shared" si="0"/>
        <v>440</v>
      </c>
      <c r="K12" s="81">
        <f>J12*40/MAX(J$4:J$63)</f>
        <v>34.9900596421471</v>
      </c>
      <c r="L12" s="45">
        <v>10</v>
      </c>
      <c r="M12" s="81">
        <f>L12*40/MAX(L$4:L$63)</f>
        <v>4.34782608695652</v>
      </c>
      <c r="N12" s="45">
        <v>39.9</v>
      </c>
      <c r="O12" s="81">
        <f>N12*20/MAX(N$4:N$63)</f>
        <v>15.6133828996283</v>
      </c>
      <c r="P12" s="81">
        <f t="shared" si="1"/>
        <v>54.9512686287319</v>
      </c>
      <c r="Q12" s="45" t="s">
        <v>33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</row>
    <row r="13" ht="30" customHeight="1" spans="1:80">
      <c r="A13" s="45">
        <v>9</v>
      </c>
      <c r="B13" s="68" t="s">
        <v>29</v>
      </c>
      <c r="C13" s="66" t="s">
        <v>46</v>
      </c>
      <c r="D13" s="66" t="s">
        <v>47</v>
      </c>
      <c r="E13" s="66" t="s">
        <v>48</v>
      </c>
      <c r="F13" s="67">
        <v>0.00135416666666667</v>
      </c>
      <c r="G13" s="67">
        <v>0.00304398148148148</v>
      </c>
      <c r="H13" s="67">
        <v>0.00145833333333333</v>
      </c>
      <c r="I13" s="67">
        <v>0.00277777777777778</v>
      </c>
      <c r="J13" s="80">
        <f t="shared" si="0"/>
        <v>503</v>
      </c>
      <c r="K13" s="81">
        <f>J13*40/MAX(J$4:J$63)</f>
        <v>40</v>
      </c>
      <c r="L13" s="45">
        <v>14</v>
      </c>
      <c r="M13" s="81">
        <f>L13*40/MAX(L$4:L$63)</f>
        <v>6.08695652173913</v>
      </c>
      <c r="N13" s="45">
        <v>14.3</v>
      </c>
      <c r="O13" s="81">
        <f>N13*20/MAX(N$4:N$63)</f>
        <v>5.59577382117003</v>
      </c>
      <c r="P13" s="81">
        <f t="shared" si="1"/>
        <v>51.6827303429092</v>
      </c>
      <c r="Q13" s="45" t="s">
        <v>33</v>
      </c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</row>
    <row r="14" ht="30" customHeight="1" spans="1:80">
      <c r="A14" s="45">
        <v>10</v>
      </c>
      <c r="B14" s="68" t="s">
        <v>49</v>
      </c>
      <c r="C14" s="66" t="s">
        <v>50</v>
      </c>
      <c r="D14" s="66" t="s">
        <v>51</v>
      </c>
      <c r="E14" s="66" t="s">
        <v>52</v>
      </c>
      <c r="F14" s="67">
        <v>0.00158564814814815</v>
      </c>
      <c r="G14" s="67">
        <v>0.00174768518518519</v>
      </c>
      <c r="H14" s="67">
        <v>0.00162037037037037</v>
      </c>
      <c r="I14" s="67">
        <v>0.00133101851851852</v>
      </c>
      <c r="J14" s="80">
        <f t="shared" si="0"/>
        <v>291</v>
      </c>
      <c r="K14" s="81">
        <f>J14*40/MAX(J$4:J$63)</f>
        <v>23.1411530815109</v>
      </c>
      <c r="L14" s="45">
        <v>20</v>
      </c>
      <c r="M14" s="81">
        <f>L14*40/MAX(L$4:L$63)</f>
        <v>8.69565217391304</v>
      </c>
      <c r="N14" s="45">
        <v>47.2</v>
      </c>
      <c r="O14" s="81">
        <f>N14*20/MAX(N$4:N$63)</f>
        <v>18.4699667384074</v>
      </c>
      <c r="P14" s="81">
        <f t="shared" si="1"/>
        <v>50.3067719938313</v>
      </c>
      <c r="Q14" s="45" t="s">
        <v>53</v>
      </c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</row>
    <row r="15" ht="30" customHeight="1" spans="1:80">
      <c r="A15" s="45">
        <v>11</v>
      </c>
      <c r="B15" s="68" t="s">
        <v>49</v>
      </c>
      <c r="C15" s="66" t="s">
        <v>54</v>
      </c>
      <c r="D15" s="66" t="s">
        <v>55</v>
      </c>
      <c r="E15" s="66" t="s">
        <v>56</v>
      </c>
      <c r="F15" s="67">
        <v>0.00141203703703704</v>
      </c>
      <c r="G15" s="67">
        <v>0.00113425925925926</v>
      </c>
      <c r="H15" s="67">
        <v>0.00118055555555556</v>
      </c>
      <c r="I15" s="67">
        <v>0.000983796296296296</v>
      </c>
      <c r="J15" s="80">
        <f t="shared" si="0"/>
        <v>224</v>
      </c>
      <c r="K15" s="81">
        <f>J15*40/MAX(J$4:J$63)</f>
        <v>17.8131212723658</v>
      </c>
      <c r="L15" s="45">
        <v>20</v>
      </c>
      <c r="M15" s="81">
        <f>L15*40/MAX(L$4:L$63)</f>
        <v>8.69565217391304</v>
      </c>
      <c r="N15" s="45">
        <v>51.11</v>
      </c>
      <c r="O15" s="81">
        <f>N15*20/MAX(N$4:N$63)</f>
        <v>20</v>
      </c>
      <c r="P15" s="81">
        <f t="shared" si="1"/>
        <v>46.5087734462789</v>
      </c>
      <c r="Q15" s="45" t="s">
        <v>53</v>
      </c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</row>
    <row r="16" ht="30" customHeight="1" spans="1:80">
      <c r="A16" s="45">
        <v>12</v>
      </c>
      <c r="B16" s="68" t="s">
        <v>49</v>
      </c>
      <c r="C16" s="66" t="s">
        <v>57</v>
      </c>
      <c r="D16" s="66" t="s">
        <v>58</v>
      </c>
      <c r="E16" s="66" t="s">
        <v>59</v>
      </c>
      <c r="F16" s="67">
        <v>0.00128472222222222</v>
      </c>
      <c r="G16" s="67">
        <v>0.00184027777777778</v>
      </c>
      <c r="H16" s="67">
        <v>0.00149305555555556</v>
      </c>
      <c r="I16" s="67">
        <v>0.00174768518518519</v>
      </c>
      <c r="J16" s="80">
        <f t="shared" si="0"/>
        <v>310</v>
      </c>
      <c r="K16" s="81">
        <f>J16*40/MAX(J$4:J$63)</f>
        <v>24.6520874751491</v>
      </c>
      <c r="L16" s="45">
        <v>22</v>
      </c>
      <c r="M16" s="81">
        <f>L16*40/MAX(L$4:L$63)</f>
        <v>9.56521739130435</v>
      </c>
      <c r="N16" s="45">
        <v>29.12</v>
      </c>
      <c r="O16" s="81">
        <f>N16*20/MAX(N$4:N$63)</f>
        <v>11.3950303267462</v>
      </c>
      <c r="P16" s="81">
        <f t="shared" si="1"/>
        <v>45.6123351931997</v>
      </c>
      <c r="Q16" s="45" t="s">
        <v>53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</row>
    <row r="17" ht="30" customHeight="1" spans="1:80">
      <c r="A17" s="45">
        <v>13</v>
      </c>
      <c r="B17" s="68" t="s">
        <v>60</v>
      </c>
      <c r="C17" s="66" t="s">
        <v>61</v>
      </c>
      <c r="D17" s="66" t="s">
        <v>62</v>
      </c>
      <c r="E17" s="66" t="s">
        <v>63</v>
      </c>
      <c r="F17" s="67">
        <v>0.00164351851851852</v>
      </c>
      <c r="G17" s="67">
        <v>0.00143518518518519</v>
      </c>
      <c r="H17" s="67">
        <v>0.000752314814814815</v>
      </c>
      <c r="I17" s="67">
        <v>0.00144675925925926</v>
      </c>
      <c r="J17" s="80">
        <f t="shared" si="0"/>
        <v>267</v>
      </c>
      <c r="K17" s="81">
        <f>J17*40/MAX(J$4:J$63)</f>
        <v>21.2326043737575</v>
      </c>
      <c r="L17" s="45">
        <v>42</v>
      </c>
      <c r="M17" s="81">
        <f>L17*40/MAX(L$4:L$63)</f>
        <v>18.2608695652174</v>
      </c>
      <c r="N17" s="45">
        <v>10</v>
      </c>
      <c r="O17" s="81">
        <f>N17*20/MAX(N$4:N$63)</f>
        <v>3.91312854627274</v>
      </c>
      <c r="P17" s="81">
        <f t="shared" si="1"/>
        <v>43.4066024852476</v>
      </c>
      <c r="Q17" s="45" t="s">
        <v>53</v>
      </c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</row>
    <row r="18" ht="30" customHeight="1" spans="1:80">
      <c r="A18" s="45">
        <v>14</v>
      </c>
      <c r="B18" s="68" t="s">
        <v>64</v>
      </c>
      <c r="C18" s="66" t="s">
        <v>65</v>
      </c>
      <c r="D18" s="66" t="s">
        <v>66</v>
      </c>
      <c r="E18" s="66" t="s">
        <v>67</v>
      </c>
      <c r="F18" s="67">
        <v>0.000173611111111111</v>
      </c>
      <c r="G18" s="67">
        <v>0.00153935185185185</v>
      </c>
      <c r="H18" s="67">
        <v>0.000590277777777778</v>
      </c>
      <c r="I18" s="67">
        <v>0.000289351851851852</v>
      </c>
      <c r="J18" s="80">
        <f t="shared" si="0"/>
        <v>184</v>
      </c>
      <c r="K18" s="81">
        <f>J18*40/MAX(J$4:J$63)</f>
        <v>14.6322067594433</v>
      </c>
      <c r="L18" s="45">
        <v>20</v>
      </c>
      <c r="M18" s="81">
        <f>L18*40/MAX(L$4:L$63)</f>
        <v>8.69565217391304</v>
      </c>
      <c r="N18" s="45">
        <v>51.05</v>
      </c>
      <c r="O18" s="81">
        <f>N18*20/MAX(N$4:N$63)</f>
        <v>19.9765212287224</v>
      </c>
      <c r="P18" s="81">
        <f t="shared" si="1"/>
        <v>43.3043801620787</v>
      </c>
      <c r="Q18" s="45" t="s">
        <v>53</v>
      </c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</row>
    <row r="19" ht="30" customHeight="1" spans="1:80">
      <c r="A19" s="45">
        <v>15</v>
      </c>
      <c r="B19" s="65" t="s">
        <v>15</v>
      </c>
      <c r="C19" s="66" t="s">
        <v>68</v>
      </c>
      <c r="D19" s="66" t="s">
        <v>69</v>
      </c>
      <c r="E19" s="66" t="s">
        <v>70</v>
      </c>
      <c r="F19" s="67">
        <v>0.00210648148148148</v>
      </c>
      <c r="G19" s="67">
        <v>0.001875</v>
      </c>
      <c r="H19" s="67">
        <v>0.00200231481481481</v>
      </c>
      <c r="I19" s="67">
        <v>0.00193287037037037</v>
      </c>
      <c r="J19" s="80">
        <f t="shared" si="0"/>
        <v>355</v>
      </c>
      <c r="K19" s="81">
        <f>J19*40/MAX(J$4:J$63)</f>
        <v>28.2306163021869</v>
      </c>
      <c r="L19" s="45">
        <v>14</v>
      </c>
      <c r="M19" s="81">
        <f>L19*40/MAX(L$4:L$63)</f>
        <v>6.08695652173913</v>
      </c>
      <c r="N19" s="45">
        <v>21.27</v>
      </c>
      <c r="O19" s="81">
        <f>N19*20/MAX(N$4:N$63)</f>
        <v>8.32322441792213</v>
      </c>
      <c r="P19" s="81">
        <f t="shared" si="1"/>
        <v>42.6407972418481</v>
      </c>
      <c r="Q19" s="45" t="s">
        <v>53</v>
      </c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</row>
    <row r="20" ht="30" customHeight="1" spans="1:80">
      <c r="A20" s="45">
        <v>16</v>
      </c>
      <c r="B20" s="68" t="s">
        <v>29</v>
      </c>
      <c r="C20" s="66" t="s">
        <v>71</v>
      </c>
      <c r="D20" s="66" t="s">
        <v>72</v>
      </c>
      <c r="E20" s="66" t="s">
        <v>73</v>
      </c>
      <c r="F20" s="67">
        <v>0.0025</v>
      </c>
      <c r="G20" s="67">
        <v>0.00237268518518519</v>
      </c>
      <c r="H20" s="67">
        <v>0.00247685185185185</v>
      </c>
      <c r="I20" s="67">
        <v>0.00268518518518518</v>
      </c>
      <c r="J20" s="80">
        <f t="shared" si="0"/>
        <v>448</v>
      </c>
      <c r="K20" s="81">
        <f>J20*40/MAX(J$4:J$63)</f>
        <v>35.6262425447316</v>
      </c>
      <c r="L20" s="45">
        <v>6</v>
      </c>
      <c r="M20" s="81">
        <f>L20*40/MAX(L$4:L$63)</f>
        <v>2.60869565217391</v>
      </c>
      <c r="N20" s="45">
        <v>10.15</v>
      </c>
      <c r="O20" s="81">
        <f>N20*20/MAX(N$4:N$63)</f>
        <v>3.97182547446684</v>
      </c>
      <c r="P20" s="81">
        <f t="shared" si="1"/>
        <v>42.2067636713724</v>
      </c>
      <c r="Q20" s="45" t="s">
        <v>53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</row>
    <row r="21" ht="30" customHeight="1" spans="1:80">
      <c r="A21" s="45">
        <v>17</v>
      </c>
      <c r="B21" s="68" t="s">
        <v>29</v>
      </c>
      <c r="C21" s="66" t="s">
        <v>74</v>
      </c>
      <c r="D21" s="66" t="s">
        <v>75</v>
      </c>
      <c r="E21" s="66" t="s">
        <v>36</v>
      </c>
      <c r="F21" s="67">
        <v>0.00184027777777778</v>
      </c>
      <c r="G21" s="67">
        <v>0.00179398148148148</v>
      </c>
      <c r="H21" s="67">
        <v>0.000659722222222222</v>
      </c>
      <c r="I21" s="67">
        <v>0.00251157407407407</v>
      </c>
      <c r="J21" s="80">
        <f t="shared" si="0"/>
        <v>376</v>
      </c>
      <c r="K21" s="81">
        <f>J21*40/MAX(J$4:J$63)</f>
        <v>29.9005964214712</v>
      </c>
      <c r="L21" s="45">
        <v>12</v>
      </c>
      <c r="M21" s="81">
        <f>L21*40/MAX(L$4:L$63)</f>
        <v>5.21739130434783</v>
      </c>
      <c r="N21" s="45">
        <v>13.4</v>
      </c>
      <c r="O21" s="81">
        <f>N21*20/MAX(N$4:N$63)</f>
        <v>5.24359225200548</v>
      </c>
      <c r="P21" s="81">
        <f t="shared" si="1"/>
        <v>40.3615799778245</v>
      </c>
      <c r="Q21" s="45" t="s">
        <v>53</v>
      </c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</row>
    <row r="22" ht="30" customHeight="1" spans="1:80">
      <c r="A22" s="45">
        <v>18</v>
      </c>
      <c r="B22" s="68" t="s">
        <v>76</v>
      </c>
      <c r="C22" s="66" t="s">
        <v>77</v>
      </c>
      <c r="D22" s="66" t="s">
        <v>78</v>
      </c>
      <c r="E22" s="66" t="s">
        <v>79</v>
      </c>
      <c r="F22" s="67">
        <v>0.00103009259259259</v>
      </c>
      <c r="G22" s="67">
        <v>0.000960648148148148</v>
      </c>
      <c r="H22" s="67">
        <v>0.00115740740740741</v>
      </c>
      <c r="I22" s="67">
        <v>0.000891203703703704</v>
      </c>
      <c r="J22" s="80">
        <f t="shared" si="0"/>
        <v>189</v>
      </c>
      <c r="K22" s="81">
        <f>J22*40/MAX(J$4:J$63)</f>
        <v>15.0298210735586</v>
      </c>
      <c r="L22" s="45">
        <v>40</v>
      </c>
      <c r="M22" s="81">
        <f>L22*40/MAX(L$4:L$63)</f>
        <v>17.3913043478261</v>
      </c>
      <c r="N22" s="45">
        <v>19.16</v>
      </c>
      <c r="O22" s="81">
        <f>N22*20/MAX(N$4:N$63)</f>
        <v>7.49755429465858</v>
      </c>
      <c r="P22" s="81">
        <f t="shared" si="1"/>
        <v>39.9186797160433</v>
      </c>
      <c r="Q22" s="45" t="s">
        <v>53</v>
      </c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</row>
    <row r="23" ht="30" customHeight="1" spans="1:80">
      <c r="A23" s="45">
        <v>19</v>
      </c>
      <c r="B23" s="68" t="s">
        <v>64</v>
      </c>
      <c r="C23" s="66" t="s">
        <v>80</v>
      </c>
      <c r="D23" s="66" t="s">
        <v>81</v>
      </c>
      <c r="E23" s="66" t="s">
        <v>82</v>
      </c>
      <c r="F23" s="67">
        <v>0.00195601851851852</v>
      </c>
      <c r="G23" s="67">
        <v>0.000219907407407407</v>
      </c>
      <c r="H23" s="67">
        <v>0.000462962962962963</v>
      </c>
      <c r="I23" s="67">
        <v>8.10185185185185e-5</v>
      </c>
      <c r="J23" s="80">
        <f t="shared" si="0"/>
        <v>209</v>
      </c>
      <c r="K23" s="81">
        <f>J23*40/MAX(J$4:J$63)</f>
        <v>16.6202783300199</v>
      </c>
      <c r="L23" s="45">
        <v>20</v>
      </c>
      <c r="M23" s="81">
        <f>L23*40/MAX(L$4:L$63)</f>
        <v>8.69565217391304</v>
      </c>
      <c r="N23" s="45">
        <v>36.52</v>
      </c>
      <c r="O23" s="81">
        <f>N23*20/MAX(N$4:N$63)</f>
        <v>14.2907454509881</v>
      </c>
      <c r="P23" s="81">
        <f t="shared" si="1"/>
        <v>39.606675954921</v>
      </c>
      <c r="Q23" s="45" t="s">
        <v>53</v>
      </c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</row>
    <row r="24" ht="30" customHeight="1" spans="1:80">
      <c r="A24" s="45">
        <v>20</v>
      </c>
      <c r="B24" s="68" t="s">
        <v>83</v>
      </c>
      <c r="C24" s="66" t="s">
        <v>84</v>
      </c>
      <c r="D24" s="66" t="s">
        <v>85</v>
      </c>
      <c r="E24" s="66" t="s">
        <v>86</v>
      </c>
      <c r="F24" s="67">
        <v>0.00126157407407407</v>
      </c>
      <c r="G24" s="67">
        <v>0.0018287037037037</v>
      </c>
      <c r="H24" s="67">
        <v>0.00152777777777778</v>
      </c>
      <c r="I24" s="67">
        <v>0.00199074074074074</v>
      </c>
      <c r="J24" s="80">
        <f t="shared" si="0"/>
        <v>330</v>
      </c>
      <c r="K24" s="81">
        <f>J24*40/MAX(J$4:J$63)</f>
        <v>26.2425447316103</v>
      </c>
      <c r="L24" s="45">
        <v>10</v>
      </c>
      <c r="M24" s="81">
        <f>L24*40/MAX(L$4:L$63)</f>
        <v>4.34782608695652</v>
      </c>
      <c r="N24" s="45">
        <v>22.32</v>
      </c>
      <c r="O24" s="81">
        <f>N24*20/MAX(N$4:N$63)</f>
        <v>8.73410291528077</v>
      </c>
      <c r="P24" s="81">
        <f t="shared" si="1"/>
        <v>39.3244737338476</v>
      </c>
      <c r="Q24" s="45" t="s">
        <v>53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</row>
    <row r="25" ht="30" customHeight="1" spans="1:80">
      <c r="A25" s="45">
        <v>21</v>
      </c>
      <c r="B25" s="68" t="s">
        <v>20</v>
      </c>
      <c r="C25" s="66" t="s">
        <v>87</v>
      </c>
      <c r="D25" s="66" t="s">
        <v>88</v>
      </c>
      <c r="E25" s="66" t="s">
        <v>39</v>
      </c>
      <c r="F25" s="67">
        <v>0.00155092592592593</v>
      </c>
      <c r="G25" s="67">
        <v>0.0015625</v>
      </c>
      <c r="H25" s="67">
        <v>0</v>
      </c>
      <c r="I25" s="67">
        <v>0.0016087962962963</v>
      </c>
      <c r="J25" s="80">
        <f t="shared" si="0"/>
        <v>274</v>
      </c>
      <c r="K25" s="81">
        <f>J25*40/MAX(J$4:J$63)</f>
        <v>21.7892644135189</v>
      </c>
      <c r="L25" s="45">
        <v>16</v>
      </c>
      <c r="M25" s="81">
        <f>L25*40/MAX(L$4:L$63)</f>
        <v>6.95652173913043</v>
      </c>
      <c r="N25" s="45">
        <v>26.8</v>
      </c>
      <c r="O25" s="81">
        <f>N25*20/MAX(N$4:N$63)</f>
        <v>10.487184504011</v>
      </c>
      <c r="P25" s="81">
        <f t="shared" si="1"/>
        <v>39.2329706566603</v>
      </c>
      <c r="Q25" s="45" t="s">
        <v>53</v>
      </c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</row>
    <row r="26" ht="30" customHeight="1" spans="1:80">
      <c r="A26" s="45">
        <v>22</v>
      </c>
      <c r="B26" s="68" t="s">
        <v>60</v>
      </c>
      <c r="C26" s="66" t="s">
        <v>89</v>
      </c>
      <c r="D26" s="66" t="s">
        <v>90</v>
      </c>
      <c r="E26" s="66" t="s">
        <v>91</v>
      </c>
      <c r="F26" s="67">
        <v>0.00165509259259259</v>
      </c>
      <c r="G26" s="67">
        <v>0.00190972222222222</v>
      </c>
      <c r="H26" s="67">
        <v>0.00155092592592593</v>
      </c>
      <c r="I26" s="67">
        <v>0.00211805555555556</v>
      </c>
      <c r="J26" s="80">
        <f t="shared" si="0"/>
        <v>348</v>
      </c>
      <c r="K26" s="81">
        <f>J26*40/MAX(J$4:J$63)</f>
        <v>27.6739562624254</v>
      </c>
      <c r="L26" s="45">
        <v>2</v>
      </c>
      <c r="M26" s="81">
        <f>L26*40/MAX(L$4:L$63)</f>
        <v>0.869565217391304</v>
      </c>
      <c r="N26" s="45">
        <v>20.84</v>
      </c>
      <c r="O26" s="81">
        <f>N26*20/MAX(N$4:N$63)</f>
        <v>8.1549598904324</v>
      </c>
      <c r="P26" s="81">
        <f t="shared" si="1"/>
        <v>36.6984813702492</v>
      </c>
      <c r="Q26" s="45" t="s">
        <v>53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</row>
    <row r="27" ht="30" customHeight="1" spans="1:80">
      <c r="A27" s="45">
        <v>23</v>
      </c>
      <c r="B27" s="68" t="s">
        <v>29</v>
      </c>
      <c r="C27" s="66" t="s">
        <v>92</v>
      </c>
      <c r="D27" s="66" t="s">
        <v>93</v>
      </c>
      <c r="E27" s="66" t="s">
        <v>94</v>
      </c>
      <c r="F27" s="67">
        <v>0.00208333333333333</v>
      </c>
      <c r="G27" s="67">
        <v>0.00177083333333333</v>
      </c>
      <c r="H27" s="67">
        <v>0.00190972222222222</v>
      </c>
      <c r="I27" s="67">
        <v>0.00144675925925926</v>
      </c>
      <c r="J27" s="80">
        <f t="shared" si="0"/>
        <v>345</v>
      </c>
      <c r="K27" s="81">
        <f>J27*40/MAX(J$4:J$63)</f>
        <v>27.4353876739563</v>
      </c>
      <c r="L27" s="45">
        <v>10</v>
      </c>
      <c r="M27" s="81">
        <f>L27*40/MAX(L$4:L$63)</f>
        <v>4.34782608695652</v>
      </c>
      <c r="N27" s="45">
        <v>10.05</v>
      </c>
      <c r="O27" s="81">
        <f>N27*20/MAX(N$4:N$63)</f>
        <v>3.93269418900411</v>
      </c>
      <c r="P27" s="81">
        <f t="shared" si="1"/>
        <v>35.7159079499169</v>
      </c>
      <c r="Q27" s="45" t="s">
        <v>53</v>
      </c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</row>
    <row r="28" ht="30" customHeight="1" spans="1:80">
      <c r="A28" s="45">
        <v>24</v>
      </c>
      <c r="B28" s="68" t="s">
        <v>60</v>
      </c>
      <c r="C28" s="66" t="s">
        <v>95</v>
      </c>
      <c r="D28" s="66" t="s">
        <v>96</v>
      </c>
      <c r="E28" s="66" t="s">
        <v>97</v>
      </c>
      <c r="F28" s="67">
        <v>0.000960648148148148</v>
      </c>
      <c r="G28" s="67">
        <v>0.00099537037037037</v>
      </c>
      <c r="H28" s="67">
        <v>0</v>
      </c>
      <c r="I28" s="67">
        <v>0.000694444444444444</v>
      </c>
      <c r="J28" s="80">
        <f t="shared" si="0"/>
        <v>146</v>
      </c>
      <c r="K28" s="81">
        <f>J28*40/MAX(J$4:J$63)</f>
        <v>11.610337972167</v>
      </c>
      <c r="L28" s="45">
        <v>24</v>
      </c>
      <c r="M28" s="81">
        <f>L28*40/MAX(L$4:L$63)</f>
        <v>10.4347826086957</v>
      </c>
      <c r="N28" s="45">
        <v>34.73</v>
      </c>
      <c r="O28" s="81">
        <f>N28*20/MAX(N$4:N$63)</f>
        <v>13.5902954412052</v>
      </c>
      <c r="P28" s="81">
        <f t="shared" si="1"/>
        <v>35.6354160220679</v>
      </c>
      <c r="Q28" s="45" t="s">
        <v>53</v>
      </c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</row>
    <row r="29" ht="30" customHeight="1" spans="1:80">
      <c r="A29" s="45">
        <v>25</v>
      </c>
      <c r="B29" s="65" t="s">
        <v>15</v>
      </c>
      <c r="C29" s="66" t="s">
        <v>98</v>
      </c>
      <c r="D29" s="66" t="s">
        <v>99</v>
      </c>
      <c r="E29" s="66" t="s">
        <v>100</v>
      </c>
      <c r="F29" s="67">
        <v>0.000983796296296296</v>
      </c>
      <c r="G29" s="67">
        <v>0.00068287037037037</v>
      </c>
      <c r="H29" s="67">
        <v>0.000914351851851852</v>
      </c>
      <c r="I29" s="67">
        <v>0.0012037037037037</v>
      </c>
      <c r="J29" s="80">
        <f t="shared" si="0"/>
        <v>189</v>
      </c>
      <c r="K29" s="81">
        <f>J29*40/MAX(J$4:J$63)</f>
        <v>15.0298210735586</v>
      </c>
      <c r="L29" s="45">
        <v>28</v>
      </c>
      <c r="M29" s="81">
        <f>L29*40/MAX(L$4:L$63)</f>
        <v>12.1739130434783</v>
      </c>
      <c r="N29" s="45">
        <v>20.82</v>
      </c>
      <c r="O29" s="81">
        <f>N29*20/MAX(N$4:N$63)</f>
        <v>8.14713363333986</v>
      </c>
      <c r="P29" s="81">
        <f t="shared" si="1"/>
        <v>35.3508677503768</v>
      </c>
      <c r="Q29" s="45" t="s">
        <v>53</v>
      </c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</row>
    <row r="30" ht="30" customHeight="1" spans="1:80">
      <c r="A30" s="45">
        <v>26</v>
      </c>
      <c r="B30" s="68" t="s">
        <v>101</v>
      </c>
      <c r="C30" s="66" t="s">
        <v>102</v>
      </c>
      <c r="D30" s="66" t="s">
        <v>103</v>
      </c>
      <c r="E30" s="66" t="s">
        <v>104</v>
      </c>
      <c r="F30" s="67">
        <v>0.00115740740740741</v>
      </c>
      <c r="G30" s="67">
        <v>0.00113425925925926</v>
      </c>
      <c r="H30" s="67">
        <v>0.000960648148148148</v>
      </c>
      <c r="I30" s="67">
        <v>0.00108796296296296</v>
      </c>
      <c r="J30" s="80">
        <f t="shared" si="0"/>
        <v>194</v>
      </c>
      <c r="K30" s="81">
        <f>J30*40/MAX(J$4:J$63)</f>
        <v>15.427435387674</v>
      </c>
      <c r="L30" s="45">
        <v>10</v>
      </c>
      <c r="M30" s="81">
        <f>L30*40/MAX(L$4:L$63)</f>
        <v>4.34782608695652</v>
      </c>
      <c r="N30" s="45">
        <v>38.4</v>
      </c>
      <c r="O30" s="81">
        <f>N30*20/MAX(N$4:N$63)</f>
        <v>15.0264136176873</v>
      </c>
      <c r="P30" s="81">
        <f t="shared" si="1"/>
        <v>34.8016750923178</v>
      </c>
      <c r="Q30" s="45" t="s">
        <v>53</v>
      </c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</row>
    <row r="31" ht="30" customHeight="1" spans="1:80">
      <c r="A31" s="45">
        <v>27</v>
      </c>
      <c r="B31" s="68" t="s">
        <v>76</v>
      </c>
      <c r="C31" s="66" t="s">
        <v>105</v>
      </c>
      <c r="D31" s="66" t="s">
        <v>106</v>
      </c>
      <c r="E31" s="66" t="s">
        <v>107</v>
      </c>
      <c r="F31" s="67">
        <v>0.000520833333333333</v>
      </c>
      <c r="G31" s="67">
        <v>0.000439814814814815</v>
      </c>
      <c r="H31" s="67">
        <v>0.000243055555555556</v>
      </c>
      <c r="I31" s="67">
        <v>0.000277777777777778</v>
      </c>
      <c r="J31" s="80">
        <f t="shared" si="0"/>
        <v>69</v>
      </c>
      <c r="K31" s="81">
        <f>J31*40/MAX(J$4:J$63)</f>
        <v>5.48707753479125</v>
      </c>
      <c r="L31" s="45">
        <v>20</v>
      </c>
      <c r="M31" s="81">
        <f>L31*40/MAX(L$4:L$63)</f>
        <v>8.69565217391304</v>
      </c>
      <c r="N31" s="45">
        <v>48</v>
      </c>
      <c r="O31" s="81">
        <f>N31*20/MAX(N$4:N$63)</f>
        <v>18.7830170221092</v>
      </c>
      <c r="P31" s="81">
        <f t="shared" si="1"/>
        <v>32.9657467308135</v>
      </c>
      <c r="Q31" s="45" t="s">
        <v>53</v>
      </c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</row>
    <row r="32" ht="30" customHeight="1" spans="1:80">
      <c r="A32" s="45">
        <v>28</v>
      </c>
      <c r="B32" s="68" t="s">
        <v>49</v>
      </c>
      <c r="C32" s="66" t="s">
        <v>108</v>
      </c>
      <c r="D32" s="66" t="s">
        <v>109</v>
      </c>
      <c r="E32" s="66" t="s">
        <v>110</v>
      </c>
      <c r="F32" s="67">
        <v>0.000277777777777778</v>
      </c>
      <c r="G32" s="67">
        <v>0.000289351851851852</v>
      </c>
      <c r="H32" s="67">
        <v>0.000763888888888889</v>
      </c>
      <c r="I32" s="67">
        <v>0.000300925925925926</v>
      </c>
      <c r="J32" s="80">
        <f t="shared" si="0"/>
        <v>91</v>
      </c>
      <c r="K32" s="81">
        <f>J32*40/MAX(J$4:J$63)</f>
        <v>7.23658051689861</v>
      </c>
      <c r="L32" s="45">
        <v>28</v>
      </c>
      <c r="M32" s="81">
        <f>L32*40/MAX(L$4:L$63)</f>
        <v>12.1739130434783</v>
      </c>
      <c r="N32" s="45">
        <v>28.44</v>
      </c>
      <c r="O32" s="81">
        <f>N32*20/MAX(N$4:N$63)</f>
        <v>11.1289375855997</v>
      </c>
      <c r="P32" s="81">
        <f t="shared" si="1"/>
        <v>30.5394311459766</v>
      </c>
      <c r="Q32" s="45" t="s">
        <v>53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</row>
    <row r="33" ht="30" customHeight="1" spans="1:80">
      <c r="A33" s="45">
        <v>29</v>
      </c>
      <c r="B33" s="68" t="s">
        <v>101</v>
      </c>
      <c r="C33" s="66" t="s">
        <v>111</v>
      </c>
      <c r="D33" s="66" t="s">
        <v>112</v>
      </c>
      <c r="E33" s="66" t="s">
        <v>113</v>
      </c>
      <c r="F33" s="67">
        <v>0</v>
      </c>
      <c r="G33" s="67">
        <v>0.000462962962962963</v>
      </c>
      <c r="H33" s="67">
        <v>0.000416666666666667</v>
      </c>
      <c r="I33" s="67">
        <v>0.000393518518518519</v>
      </c>
      <c r="J33" s="80">
        <f t="shared" si="0"/>
        <v>76</v>
      </c>
      <c r="K33" s="81">
        <f>J33*40/MAX(J$4:J$63)</f>
        <v>6.04373757455268</v>
      </c>
      <c r="L33" s="45">
        <v>24</v>
      </c>
      <c r="M33" s="81">
        <f>L33*40/MAX(L$4:L$63)</f>
        <v>10.4347826086957</v>
      </c>
      <c r="N33" s="45">
        <v>35.3</v>
      </c>
      <c r="O33" s="81">
        <f>N33*20/MAX(N$4:N$63)</f>
        <v>13.8133437683428</v>
      </c>
      <c r="P33" s="81">
        <f t="shared" si="1"/>
        <v>30.2918639515911</v>
      </c>
      <c r="Q33" s="45" t="s">
        <v>53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</row>
    <row r="34" ht="30" customHeight="1" spans="1:80">
      <c r="A34" s="45">
        <v>30</v>
      </c>
      <c r="B34" s="68" t="s">
        <v>15</v>
      </c>
      <c r="C34" s="66" t="s">
        <v>114</v>
      </c>
      <c r="D34" s="66" t="s">
        <v>115</v>
      </c>
      <c r="E34" s="66" t="s">
        <v>116</v>
      </c>
      <c r="F34" s="67">
        <v>0.00104166666666667</v>
      </c>
      <c r="G34" s="67">
        <v>0.00127314814814815</v>
      </c>
      <c r="H34" s="67">
        <v>0.00126157407407407</v>
      </c>
      <c r="I34" s="67">
        <v>0.000393518518518519</v>
      </c>
      <c r="J34" s="80">
        <f t="shared" si="0"/>
        <v>219</v>
      </c>
      <c r="K34" s="81">
        <f>J34*40/MAX(J$4:J$63)</f>
        <v>17.4155069582505</v>
      </c>
      <c r="L34" s="45">
        <v>10</v>
      </c>
      <c r="M34" s="81">
        <f>L34*40/MAX(L$4:L$63)</f>
        <v>4.34782608695652</v>
      </c>
      <c r="N34" s="45">
        <v>21.79</v>
      </c>
      <c r="O34" s="81">
        <f>N34*20/MAX(N$4:N$63)</f>
        <v>8.52670710232831</v>
      </c>
      <c r="P34" s="81">
        <f t="shared" si="1"/>
        <v>30.2900401475353</v>
      </c>
      <c r="Q34" s="45" t="s">
        <v>53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</row>
    <row r="35" ht="30" customHeight="1" spans="1:80">
      <c r="A35" s="45">
        <v>31</v>
      </c>
      <c r="B35" s="68" t="s">
        <v>101</v>
      </c>
      <c r="C35" s="66" t="s">
        <v>117</v>
      </c>
      <c r="D35" s="66" t="s">
        <v>118</v>
      </c>
      <c r="E35" s="66" t="s">
        <v>119</v>
      </c>
      <c r="F35" s="67">
        <v>0.000671296296296296</v>
      </c>
      <c r="G35" s="67">
        <v>0</v>
      </c>
      <c r="H35" s="67">
        <v>0.000439814814814815</v>
      </c>
      <c r="I35" s="67">
        <v>0.000520833333333333</v>
      </c>
      <c r="J35" s="80">
        <f t="shared" si="0"/>
        <v>103</v>
      </c>
      <c r="K35" s="81">
        <f>J35*40/MAX(J$4:J$63)</f>
        <v>8.19085487077535</v>
      </c>
      <c r="L35" s="45">
        <v>0</v>
      </c>
      <c r="M35" s="81">
        <f>L35*40/MAX(L$4:L$63)</f>
        <v>0</v>
      </c>
      <c r="N35" s="45">
        <v>47.55</v>
      </c>
      <c r="O35" s="81">
        <f>N35*20/MAX(N$4:N$63)</f>
        <v>18.6069262375269</v>
      </c>
      <c r="P35" s="81">
        <f t="shared" si="1"/>
        <v>26.7977811083023</v>
      </c>
      <c r="Q35" s="45" t="s">
        <v>120</v>
      </c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</row>
    <row r="36" ht="30" customHeight="1" spans="1:80">
      <c r="A36" s="45">
        <v>32</v>
      </c>
      <c r="B36" s="68" t="s">
        <v>60</v>
      </c>
      <c r="C36" s="66" t="s">
        <v>121</v>
      </c>
      <c r="D36" s="66" t="s">
        <v>122</v>
      </c>
      <c r="E36" s="66" t="s">
        <v>123</v>
      </c>
      <c r="F36" s="67">
        <v>0.000416666666666667</v>
      </c>
      <c r="G36" s="67">
        <v>0.000613425925925926</v>
      </c>
      <c r="H36" s="67">
        <v>0.000601851851851852</v>
      </c>
      <c r="I36" s="67">
        <v>0.000486111111111111</v>
      </c>
      <c r="J36" s="80">
        <f t="shared" si="0"/>
        <v>105</v>
      </c>
      <c r="K36" s="81">
        <f>J36*40/MAX(J$4:J$63)</f>
        <v>8.34990059642147</v>
      </c>
      <c r="L36" s="45">
        <v>18</v>
      </c>
      <c r="M36" s="81">
        <f>L36*40/MAX(L$4:L$63)</f>
        <v>7.82608695652174</v>
      </c>
      <c r="N36" s="45">
        <v>24.25</v>
      </c>
      <c r="O36" s="81">
        <f>N36*20/MAX(N$4:N$63)</f>
        <v>9.48933672471141</v>
      </c>
      <c r="P36" s="81">
        <f t="shared" si="1"/>
        <v>25.6653242776546</v>
      </c>
      <c r="Q36" s="45" t="s">
        <v>120</v>
      </c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</row>
    <row r="37" ht="30" customHeight="1" spans="1:80">
      <c r="A37" s="45">
        <v>33</v>
      </c>
      <c r="B37" s="68" t="s">
        <v>20</v>
      </c>
      <c r="C37" s="66" t="s">
        <v>124</v>
      </c>
      <c r="D37" s="66" t="s">
        <v>125</v>
      </c>
      <c r="E37" s="66" t="s">
        <v>126</v>
      </c>
      <c r="F37" s="67">
        <v>0.000914351851851852</v>
      </c>
      <c r="G37" s="67">
        <v>0.00087962962962963</v>
      </c>
      <c r="H37" s="67">
        <v>0.00103009259259259</v>
      </c>
      <c r="I37" s="67">
        <v>0.000231481481481481</v>
      </c>
      <c r="J37" s="80">
        <f t="shared" si="0"/>
        <v>168</v>
      </c>
      <c r="K37" s="81">
        <f>J37*40/MAX(J$4:J$63)</f>
        <v>13.3598409542744</v>
      </c>
      <c r="L37" s="45">
        <v>12</v>
      </c>
      <c r="M37" s="81">
        <f>L37*40/MAX(L$4:L$63)</f>
        <v>5.21739130434783</v>
      </c>
      <c r="N37" s="45">
        <v>16.73</v>
      </c>
      <c r="O37" s="81">
        <f>N37*20/MAX(N$4:N$63)</f>
        <v>6.5466640579143</v>
      </c>
      <c r="P37" s="81">
        <f t="shared" si="1"/>
        <v>25.1238963165365</v>
      </c>
      <c r="Q37" s="45" t="s">
        <v>120</v>
      </c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</row>
    <row r="38" ht="30" customHeight="1" spans="1:80">
      <c r="A38" s="45">
        <v>34</v>
      </c>
      <c r="B38" s="68" t="s">
        <v>76</v>
      </c>
      <c r="C38" s="66" t="s">
        <v>127</v>
      </c>
      <c r="D38" s="66" t="s">
        <v>128</v>
      </c>
      <c r="E38" s="66" t="s">
        <v>129</v>
      </c>
      <c r="F38" s="67">
        <v>0</v>
      </c>
      <c r="G38" s="67">
        <v>0.000740740740740741</v>
      </c>
      <c r="H38" s="67">
        <v>0.000648148148148148</v>
      </c>
      <c r="I38" s="67">
        <v>0.000451388888888889</v>
      </c>
      <c r="J38" s="80">
        <f t="shared" si="0"/>
        <v>120</v>
      </c>
      <c r="K38" s="81">
        <f>J38*40/MAX(J$4:J$63)</f>
        <v>9.54274353876739</v>
      </c>
      <c r="L38" s="45">
        <v>6</v>
      </c>
      <c r="M38" s="81">
        <f>L38*40/MAX(L$4:L$63)</f>
        <v>2.60869565217391</v>
      </c>
      <c r="N38" s="45">
        <v>32.85</v>
      </c>
      <c r="O38" s="81">
        <f>N38*20/MAX(N$4:N$63)</f>
        <v>12.854627274506</v>
      </c>
      <c r="P38" s="81">
        <f t="shared" si="1"/>
        <v>25.0060664654473</v>
      </c>
      <c r="Q38" s="45" t="s">
        <v>120</v>
      </c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</row>
    <row r="39" ht="30" customHeight="1" spans="1:80">
      <c r="A39" s="45">
        <v>35</v>
      </c>
      <c r="B39" s="68" t="s">
        <v>64</v>
      </c>
      <c r="C39" s="66" t="s">
        <v>130</v>
      </c>
      <c r="D39" s="66" t="s">
        <v>131</v>
      </c>
      <c r="E39" s="66" t="s">
        <v>132</v>
      </c>
      <c r="F39" s="67">
        <v>0.000949074074074074</v>
      </c>
      <c r="G39" s="67">
        <v>0</v>
      </c>
      <c r="H39" s="67">
        <v>0.000717592592592593</v>
      </c>
      <c r="I39" s="67">
        <v>0.000763888888888889</v>
      </c>
      <c r="J39" s="80">
        <f t="shared" si="0"/>
        <v>148</v>
      </c>
      <c r="K39" s="81">
        <f>J39*40/MAX(J$4:J$63)</f>
        <v>11.7693836978131</v>
      </c>
      <c r="L39" s="45">
        <v>6</v>
      </c>
      <c r="M39" s="81">
        <f>L39*40/MAX(L$4:L$63)</f>
        <v>2.60869565217391</v>
      </c>
      <c r="N39" s="45">
        <v>23.65</v>
      </c>
      <c r="O39" s="81">
        <f>N39*20/MAX(N$4:N$63)</f>
        <v>9.25454901193504</v>
      </c>
      <c r="P39" s="81">
        <f t="shared" si="1"/>
        <v>23.6326283619221</v>
      </c>
      <c r="Q39" s="45" t="s">
        <v>120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</row>
    <row r="40" ht="30" customHeight="1" spans="1:80">
      <c r="A40" s="45">
        <v>36</v>
      </c>
      <c r="B40" s="68" t="s">
        <v>83</v>
      </c>
      <c r="C40" s="66" t="s">
        <v>133</v>
      </c>
      <c r="D40" s="66" t="s">
        <v>134</v>
      </c>
      <c r="E40" s="66" t="s">
        <v>135</v>
      </c>
      <c r="F40" s="67">
        <v>0.000972222222222222</v>
      </c>
      <c r="G40" s="67">
        <v>0.00104166666666667</v>
      </c>
      <c r="H40" s="67">
        <v>0.00107638888888889</v>
      </c>
      <c r="I40" s="67">
        <v>0</v>
      </c>
      <c r="J40" s="80">
        <f t="shared" si="0"/>
        <v>183</v>
      </c>
      <c r="K40" s="81">
        <f>J40*40/MAX(J$4:J$63)</f>
        <v>14.5526838966203</v>
      </c>
      <c r="L40" s="45">
        <v>6</v>
      </c>
      <c r="M40" s="81">
        <f>L40*40/MAX(L$4:L$63)</f>
        <v>2.60869565217391</v>
      </c>
      <c r="N40" s="45">
        <v>13.33</v>
      </c>
      <c r="O40" s="81">
        <f>N40*20/MAX(N$4:N$63)</f>
        <v>5.21620035218157</v>
      </c>
      <c r="P40" s="81">
        <f t="shared" si="1"/>
        <v>22.3775799009758</v>
      </c>
      <c r="Q40" s="45" t="s">
        <v>120</v>
      </c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</row>
    <row r="41" ht="30" customHeight="1" spans="1:80">
      <c r="A41" s="45">
        <v>37</v>
      </c>
      <c r="B41" s="68" t="s">
        <v>64</v>
      </c>
      <c r="C41" s="66" t="s">
        <v>136</v>
      </c>
      <c r="D41" s="66" t="s">
        <v>137</v>
      </c>
      <c r="E41" s="66" t="s">
        <v>138</v>
      </c>
      <c r="F41" s="67">
        <v>0.000289351851851852</v>
      </c>
      <c r="G41" s="67">
        <v>0.000358796296296296</v>
      </c>
      <c r="H41" s="67">
        <v>3.47222222222222e-5</v>
      </c>
      <c r="I41" s="67">
        <v>0</v>
      </c>
      <c r="J41" s="80">
        <f t="shared" si="0"/>
        <v>34</v>
      </c>
      <c r="K41" s="81">
        <f>J41*40/MAX(J$4:J$63)</f>
        <v>2.7037773359841</v>
      </c>
      <c r="L41" s="45">
        <v>6</v>
      </c>
      <c r="M41" s="81">
        <f>L41*40/MAX(L$4:L$63)</f>
        <v>2.60869565217391</v>
      </c>
      <c r="N41" s="45">
        <v>43.33</v>
      </c>
      <c r="O41" s="81">
        <f>N41*20/MAX(N$4:N$63)</f>
        <v>16.9555859909998</v>
      </c>
      <c r="P41" s="81">
        <f t="shared" si="1"/>
        <v>22.2680589791578</v>
      </c>
      <c r="Q41" s="45" t="s">
        <v>120</v>
      </c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</row>
    <row r="42" ht="30" customHeight="1" spans="1:80">
      <c r="A42" s="45">
        <v>38</v>
      </c>
      <c r="B42" s="68" t="s">
        <v>49</v>
      </c>
      <c r="C42" s="66" t="s">
        <v>139</v>
      </c>
      <c r="D42" s="66" t="s">
        <v>140</v>
      </c>
      <c r="E42" s="66" t="s">
        <v>141</v>
      </c>
      <c r="F42" s="67">
        <v>0.000856481481481482</v>
      </c>
      <c r="G42" s="67">
        <v>0.000740740740740741</v>
      </c>
      <c r="H42" s="67">
        <v>0.00087962962962963</v>
      </c>
      <c r="I42" s="67">
        <v>0.000798611111111111</v>
      </c>
      <c r="J42" s="80">
        <f t="shared" si="0"/>
        <v>150</v>
      </c>
      <c r="K42" s="81">
        <f>J42*40/MAX(J$4:J$63)</f>
        <v>11.9284294234592</v>
      </c>
      <c r="L42" s="45">
        <v>14</v>
      </c>
      <c r="M42" s="81">
        <f>L42*40/MAX(L$4:L$63)</f>
        <v>6.08695652173913</v>
      </c>
      <c r="N42" s="45">
        <v>10.13</v>
      </c>
      <c r="O42" s="81">
        <f>N42*20/MAX(N$4:N$63)</f>
        <v>3.96399921737429</v>
      </c>
      <c r="P42" s="81">
        <f t="shared" si="1"/>
        <v>21.9793851625727</v>
      </c>
      <c r="Q42" s="45" t="s">
        <v>120</v>
      </c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</row>
    <row r="43" ht="30" customHeight="1" spans="1:80">
      <c r="A43" s="45">
        <v>39</v>
      </c>
      <c r="B43" s="68" t="s">
        <v>142</v>
      </c>
      <c r="C43" s="66" t="s">
        <v>143</v>
      </c>
      <c r="D43" s="66" t="s">
        <v>144</v>
      </c>
      <c r="E43" s="66" t="s">
        <v>145</v>
      </c>
      <c r="F43" s="67">
        <v>0.000219907407407407</v>
      </c>
      <c r="G43" s="67">
        <v>0.00025462962962963</v>
      </c>
      <c r="H43" s="67">
        <v>0.000196759259259259</v>
      </c>
      <c r="I43" s="67">
        <v>0.000162037037037037</v>
      </c>
      <c r="J43" s="80">
        <f t="shared" si="0"/>
        <v>39</v>
      </c>
      <c r="K43" s="81">
        <f>J43*40/MAX(J$4:J$63)</f>
        <v>3.1013916500994</v>
      </c>
      <c r="L43" s="45">
        <v>2</v>
      </c>
      <c r="M43" s="81">
        <f>L43*40/MAX(L$4:L$63)</f>
        <v>0.869565217391304</v>
      </c>
      <c r="N43" s="45">
        <v>44.7</v>
      </c>
      <c r="O43" s="81">
        <f>N43*20/MAX(N$4:N$63)</f>
        <v>17.4916846018392</v>
      </c>
      <c r="P43" s="81">
        <f t="shared" si="1"/>
        <v>21.4626414693299</v>
      </c>
      <c r="Q43" s="45" t="s">
        <v>120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ht="30" customHeight="1" spans="1:80">
      <c r="A44" s="45">
        <v>40</v>
      </c>
      <c r="B44" s="68" t="s">
        <v>146</v>
      </c>
      <c r="C44" s="66" t="s">
        <v>147</v>
      </c>
      <c r="D44" s="66" t="s">
        <v>148</v>
      </c>
      <c r="E44" s="66" t="s">
        <v>149</v>
      </c>
      <c r="F44" s="67">
        <v>0.00107638888888889</v>
      </c>
      <c r="G44" s="67">
        <v>0.00118055555555556</v>
      </c>
      <c r="H44" s="67">
        <v>0.000659722222222222</v>
      </c>
      <c r="I44" s="67">
        <v>4.62962962962963e-5</v>
      </c>
      <c r="J44" s="80">
        <f t="shared" si="0"/>
        <v>159</v>
      </c>
      <c r="K44" s="81">
        <f>J44*40/MAX(J$4:J$63)</f>
        <v>12.6441351888668</v>
      </c>
      <c r="L44" s="45">
        <v>6</v>
      </c>
      <c r="M44" s="81">
        <f>L44*40/MAX(L$4:L$63)</f>
        <v>2.60869565217391</v>
      </c>
      <c r="N44" s="45">
        <v>14.36</v>
      </c>
      <c r="O44" s="81">
        <f>N44*20/MAX(N$4:N$63)</f>
        <v>5.61925259244766</v>
      </c>
      <c r="P44" s="81">
        <f t="shared" si="1"/>
        <v>20.8720834334884</v>
      </c>
      <c r="Q44" s="45" t="s">
        <v>120</v>
      </c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ht="30" customHeight="1" spans="1:80">
      <c r="A45" s="45">
        <v>41</v>
      </c>
      <c r="B45" s="68" t="s">
        <v>76</v>
      </c>
      <c r="C45" s="66" t="s">
        <v>150</v>
      </c>
      <c r="D45" s="66" t="s">
        <v>151</v>
      </c>
      <c r="E45" s="66" t="s">
        <v>152</v>
      </c>
      <c r="F45" s="67">
        <v>0</v>
      </c>
      <c r="G45" s="67">
        <v>0.000393518518518519</v>
      </c>
      <c r="H45" s="67">
        <v>0.000451388888888889</v>
      </c>
      <c r="I45" s="67">
        <v>0.000543981481481481</v>
      </c>
      <c r="J45" s="80">
        <f t="shared" si="0"/>
        <v>81</v>
      </c>
      <c r="K45" s="81">
        <f>J45*40/MAX(J$4:J$63)</f>
        <v>6.44135188866799</v>
      </c>
      <c r="L45" s="45">
        <v>2</v>
      </c>
      <c r="M45" s="81">
        <f>L45*40/MAX(L$4:L$63)</f>
        <v>0.869565217391304</v>
      </c>
      <c r="N45" s="45">
        <v>29.5</v>
      </c>
      <c r="O45" s="81">
        <f>N45*20/MAX(N$4:N$63)</f>
        <v>11.5437292115046</v>
      </c>
      <c r="P45" s="81">
        <f t="shared" si="1"/>
        <v>18.8546463175639</v>
      </c>
      <c r="Q45" s="45" t="s">
        <v>120</v>
      </c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ht="30" customHeight="1" spans="1:80">
      <c r="A46" s="45">
        <v>42</v>
      </c>
      <c r="B46" s="68" t="s">
        <v>76</v>
      </c>
      <c r="C46" s="66" t="s">
        <v>153</v>
      </c>
      <c r="D46" s="66" t="s">
        <v>154</v>
      </c>
      <c r="E46" s="66" t="s">
        <v>155</v>
      </c>
      <c r="F46" s="67">
        <v>0.000648148148148148</v>
      </c>
      <c r="G46" s="67">
        <v>0.000706018518518518</v>
      </c>
      <c r="H46" s="67">
        <v>0.000543981481481481</v>
      </c>
      <c r="I46" s="67">
        <v>0.000497685185185185</v>
      </c>
      <c r="J46" s="80">
        <f t="shared" si="0"/>
        <v>108</v>
      </c>
      <c r="K46" s="81">
        <f>J46*40/MAX(J$4:J$63)</f>
        <v>8.58846918489066</v>
      </c>
      <c r="L46" s="45">
        <v>0</v>
      </c>
      <c r="M46" s="81">
        <f>L46*40/MAX(L$4:L$63)</f>
        <v>0</v>
      </c>
      <c r="N46" s="45">
        <v>21.9</v>
      </c>
      <c r="O46" s="81">
        <f>N46*20/MAX(N$4:N$63)</f>
        <v>8.56975151633731</v>
      </c>
      <c r="P46" s="81">
        <f t="shared" si="1"/>
        <v>17.158220701228</v>
      </c>
      <c r="Q46" s="45" t="s">
        <v>120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ht="30" customHeight="1" spans="1:80">
      <c r="A47" s="45">
        <v>43</v>
      </c>
      <c r="B47" s="68" t="s">
        <v>142</v>
      </c>
      <c r="C47" s="66" t="s">
        <v>156</v>
      </c>
      <c r="D47" s="66" t="s">
        <v>157</v>
      </c>
      <c r="E47" s="66" t="s">
        <v>158</v>
      </c>
      <c r="F47" s="67">
        <v>0.00056712962962963</v>
      </c>
      <c r="G47" s="67">
        <v>0.000601851851851852</v>
      </c>
      <c r="H47" s="67">
        <v>0.000185185185185185</v>
      </c>
      <c r="I47" s="67">
        <v>0.000208333333333333</v>
      </c>
      <c r="J47" s="80">
        <f t="shared" si="0"/>
        <v>70</v>
      </c>
      <c r="K47" s="81">
        <f>J47*40/MAX(J$4:J$63)</f>
        <v>5.56660039761431</v>
      </c>
      <c r="L47" s="45">
        <v>12</v>
      </c>
      <c r="M47" s="81">
        <f>L47*40/MAX(L$4:L$63)</f>
        <v>5.21739130434783</v>
      </c>
      <c r="N47" s="45">
        <v>15.43</v>
      </c>
      <c r="O47" s="81">
        <f>N47*20/MAX(N$4:N$63)</f>
        <v>6.03795734689885</v>
      </c>
      <c r="P47" s="81">
        <f t="shared" si="1"/>
        <v>16.821949048861</v>
      </c>
      <c r="Q47" s="45" t="s">
        <v>120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ht="30" customHeight="1" spans="1:80">
      <c r="A48" s="45">
        <v>44</v>
      </c>
      <c r="B48" s="68" t="s">
        <v>60</v>
      </c>
      <c r="C48" s="66" t="s">
        <v>159</v>
      </c>
      <c r="D48" s="66" t="s">
        <v>160</v>
      </c>
      <c r="E48" s="66" t="s">
        <v>161</v>
      </c>
      <c r="F48" s="67">
        <v>0.000787037037037037</v>
      </c>
      <c r="G48" s="67">
        <v>0.000729166666666667</v>
      </c>
      <c r="H48" s="67">
        <v>0.000659722222222222</v>
      </c>
      <c r="I48" s="67">
        <v>0.000162037037037037</v>
      </c>
      <c r="J48" s="80">
        <f t="shared" si="0"/>
        <v>125</v>
      </c>
      <c r="K48" s="81">
        <f>J48*40/MAX(J$4:J$63)</f>
        <v>9.9403578528827</v>
      </c>
      <c r="L48" s="45">
        <v>2</v>
      </c>
      <c r="M48" s="81">
        <f>L48*40/MAX(L$4:L$63)</f>
        <v>0.869565217391304</v>
      </c>
      <c r="N48" s="45">
        <v>15.09</v>
      </c>
      <c r="O48" s="81">
        <f>N48*20/MAX(N$4:N$63)</f>
        <v>5.90491097632557</v>
      </c>
      <c r="P48" s="81">
        <f t="shared" si="1"/>
        <v>16.7148340465996</v>
      </c>
      <c r="Q48" s="45" t="s">
        <v>120</v>
      </c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ht="30" customHeight="1" spans="1:80">
      <c r="A49" s="45">
        <v>45</v>
      </c>
      <c r="B49" s="68" t="s">
        <v>15</v>
      </c>
      <c r="C49" s="66" t="s">
        <v>162</v>
      </c>
      <c r="D49" s="66" t="s">
        <v>163</v>
      </c>
      <c r="E49" s="66" t="s">
        <v>164</v>
      </c>
      <c r="F49" s="67">
        <v>0.000798611111111111</v>
      </c>
      <c r="G49" s="67">
        <v>0</v>
      </c>
      <c r="H49" s="67">
        <v>0.000509259259259259</v>
      </c>
      <c r="I49" s="67">
        <v>0.000844907407407407</v>
      </c>
      <c r="J49" s="80">
        <f t="shared" si="0"/>
        <v>142</v>
      </c>
      <c r="K49" s="81">
        <f>J49*40/MAX(J$4:J$63)</f>
        <v>11.2922465208748</v>
      </c>
      <c r="L49" s="45">
        <v>0</v>
      </c>
      <c r="M49" s="81">
        <f>L49*40/MAX(L$4:L$63)</f>
        <v>0</v>
      </c>
      <c r="N49" s="45">
        <v>11.8</v>
      </c>
      <c r="O49" s="81">
        <f>N49*20/MAX(N$4:N$63)</f>
        <v>4.61749168460184</v>
      </c>
      <c r="P49" s="81">
        <f t="shared" si="1"/>
        <v>15.9097382054766</v>
      </c>
      <c r="Q49" s="45" t="s">
        <v>120</v>
      </c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s="55" customFormat="1" ht="30" customHeight="1" spans="1:80">
      <c r="A50" s="45">
        <v>46</v>
      </c>
      <c r="B50" s="68" t="s">
        <v>165</v>
      </c>
      <c r="C50" s="66" t="s">
        <v>166</v>
      </c>
      <c r="D50" s="66" t="s">
        <v>167</v>
      </c>
      <c r="E50" s="66" t="s">
        <v>168</v>
      </c>
      <c r="F50" s="67">
        <v>0.000555555555555556</v>
      </c>
      <c r="G50" s="67">
        <v>0.000543981481481481</v>
      </c>
      <c r="H50" s="67">
        <v>0.000532407407407407</v>
      </c>
      <c r="I50" s="67">
        <v>0.000543981481481481</v>
      </c>
      <c r="J50" s="80">
        <f t="shared" si="0"/>
        <v>95</v>
      </c>
      <c r="K50" s="81">
        <f>J50*40/MAX(J$4:J$63)</f>
        <v>7.55467196819085</v>
      </c>
      <c r="L50" s="45">
        <v>6</v>
      </c>
      <c r="M50" s="81">
        <f>L50*40/MAX(L$4:L$63)</f>
        <v>2.60869565217391</v>
      </c>
      <c r="N50" s="45">
        <v>14.39</v>
      </c>
      <c r="O50" s="81">
        <f>N50*20/MAX(N$4:N$63)</f>
        <v>5.63099197808648</v>
      </c>
      <c r="P50" s="81">
        <f t="shared" si="1"/>
        <v>15.7943595984512</v>
      </c>
      <c r="Q50" s="45" t="s">
        <v>120</v>
      </c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ht="30" customHeight="1" spans="1:80">
      <c r="A51" s="45">
        <v>47</v>
      </c>
      <c r="B51" s="68" t="s">
        <v>165</v>
      </c>
      <c r="C51" s="66" t="s">
        <v>169</v>
      </c>
      <c r="D51" s="66" t="s">
        <v>170</v>
      </c>
      <c r="E51" s="66" t="s">
        <v>171</v>
      </c>
      <c r="F51" s="67">
        <v>0.000949074074074074</v>
      </c>
      <c r="G51" s="67">
        <v>0.000555555555555556</v>
      </c>
      <c r="H51" s="67">
        <v>0.000416666666666667</v>
      </c>
      <c r="I51" s="67">
        <v>0.000439814814814815</v>
      </c>
      <c r="J51" s="80">
        <f t="shared" si="0"/>
        <v>120</v>
      </c>
      <c r="K51" s="81">
        <f>J51*40/MAX(J$4:J$63)</f>
        <v>9.54274353876739</v>
      </c>
      <c r="L51" s="45">
        <v>4</v>
      </c>
      <c r="M51" s="81">
        <f>L51*40/MAX(L$4:L$63)</f>
        <v>1.73913043478261</v>
      </c>
      <c r="N51" s="45">
        <v>9.95</v>
      </c>
      <c r="O51" s="81">
        <f>N51*20/MAX(N$4:N$63)</f>
        <v>3.89356290354138</v>
      </c>
      <c r="P51" s="81">
        <f t="shared" si="1"/>
        <v>15.1754368770914</v>
      </c>
      <c r="Q51" s="45" t="s">
        <v>120</v>
      </c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ht="30" customHeight="1" spans="1:80">
      <c r="A52" s="45">
        <v>48</v>
      </c>
      <c r="B52" s="68" t="s">
        <v>146</v>
      </c>
      <c r="C52" s="66" t="s">
        <v>172</v>
      </c>
      <c r="D52" s="66" t="s">
        <v>173</v>
      </c>
      <c r="E52" s="66" t="s">
        <v>174</v>
      </c>
      <c r="F52" s="67">
        <v>0.000717592592592593</v>
      </c>
      <c r="G52" s="67">
        <v>0.000729166666666667</v>
      </c>
      <c r="H52" s="67">
        <v>0.000729166666666667</v>
      </c>
      <c r="I52" s="67">
        <v>0.000752314814814815</v>
      </c>
      <c r="J52" s="80">
        <f t="shared" si="0"/>
        <v>128</v>
      </c>
      <c r="K52" s="81">
        <f>J52*40/MAX(J$4:J$63)</f>
        <v>10.1789264413519</v>
      </c>
      <c r="L52" s="45">
        <v>6</v>
      </c>
      <c r="M52" s="81">
        <f>L52*40/MAX(L$4:L$63)</f>
        <v>2.60869565217391</v>
      </c>
      <c r="N52" s="45">
        <v>5.77</v>
      </c>
      <c r="O52" s="81">
        <f>N52*20/MAX(N$4:N$63)</f>
        <v>2.25787517119937</v>
      </c>
      <c r="P52" s="81">
        <f t="shared" si="1"/>
        <v>15.0454972647252</v>
      </c>
      <c r="Q52" s="45" t="s">
        <v>120</v>
      </c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ht="30" customHeight="1" spans="1:80">
      <c r="A53" s="45">
        <v>49</v>
      </c>
      <c r="B53" s="68" t="s">
        <v>101</v>
      </c>
      <c r="C53" s="69" t="s">
        <v>175</v>
      </c>
      <c r="D53" s="69" t="s">
        <v>176</v>
      </c>
      <c r="E53" s="70" t="s">
        <v>177</v>
      </c>
      <c r="F53" s="67">
        <v>0</v>
      </c>
      <c r="G53" s="67">
        <v>0.000659722222222222</v>
      </c>
      <c r="H53" s="67">
        <v>0.000555555555555556</v>
      </c>
      <c r="I53" s="67">
        <v>0.00037037037037037</v>
      </c>
      <c r="J53" s="80">
        <f t="shared" si="0"/>
        <v>105</v>
      </c>
      <c r="K53" s="81">
        <f>J53*40/MAX(J$4:J$63)</f>
        <v>8.34990059642147</v>
      </c>
      <c r="L53" s="45">
        <v>6</v>
      </c>
      <c r="M53" s="81">
        <f>L53*40/MAX(L$4:L$63)</f>
        <v>2.60869565217391</v>
      </c>
      <c r="N53" s="45">
        <v>8.71</v>
      </c>
      <c r="O53" s="81">
        <f>N53*20/MAX(N$4:N$63)</f>
        <v>3.40833496380356</v>
      </c>
      <c r="P53" s="81">
        <f t="shared" si="1"/>
        <v>14.3669312123989</v>
      </c>
      <c r="Q53" s="45" t="s">
        <v>120</v>
      </c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ht="30" customHeight="1" spans="1:80">
      <c r="A54" s="45">
        <v>50</v>
      </c>
      <c r="B54" s="68" t="s">
        <v>101</v>
      </c>
      <c r="C54" s="66" t="s">
        <v>178</v>
      </c>
      <c r="D54" s="66" t="s">
        <v>179</v>
      </c>
      <c r="E54" s="66" t="s">
        <v>180</v>
      </c>
      <c r="F54" s="67">
        <v>0</v>
      </c>
      <c r="G54" s="67">
        <v>0.000231481481481481</v>
      </c>
      <c r="H54" s="67">
        <v>0</v>
      </c>
      <c r="I54" s="67">
        <v>0.000578703703703704</v>
      </c>
      <c r="J54" s="80">
        <f t="shared" si="0"/>
        <v>70</v>
      </c>
      <c r="K54" s="81">
        <f>J54*40/MAX(J$4:J$63)</f>
        <v>5.56660039761431</v>
      </c>
      <c r="L54" s="45">
        <v>0</v>
      </c>
      <c r="M54" s="81">
        <f>L54*40/MAX(L$4:L$63)</f>
        <v>0</v>
      </c>
      <c r="N54" s="45">
        <v>21.24</v>
      </c>
      <c r="O54" s="81">
        <f>N54*20/MAX(N$4:N$63)</f>
        <v>8.31148503228331</v>
      </c>
      <c r="P54" s="81">
        <f t="shared" si="1"/>
        <v>13.8780854298976</v>
      </c>
      <c r="Q54" s="45" t="s">
        <v>120</v>
      </c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ht="30" customHeight="1" spans="1:80">
      <c r="A55" s="45">
        <v>51</v>
      </c>
      <c r="B55" s="68" t="s">
        <v>165</v>
      </c>
      <c r="C55" s="66" t="s">
        <v>181</v>
      </c>
      <c r="D55" s="66" t="s">
        <v>182</v>
      </c>
      <c r="E55" s="66" t="s">
        <v>183</v>
      </c>
      <c r="F55" s="67">
        <v>0.000324074074074074</v>
      </c>
      <c r="G55" s="67">
        <v>0.000486111111111111</v>
      </c>
      <c r="H55" s="67">
        <v>0.000393518518518519</v>
      </c>
      <c r="I55" s="67">
        <v>0.000393518518518519</v>
      </c>
      <c r="J55" s="80">
        <f t="shared" si="0"/>
        <v>76</v>
      </c>
      <c r="K55" s="81">
        <f>J55*40/MAX(J$4:J$63)</f>
        <v>6.04373757455268</v>
      </c>
      <c r="L55" s="45">
        <v>14</v>
      </c>
      <c r="M55" s="81">
        <f>L55*40/MAX(L$4:L$63)</f>
        <v>6.08695652173913</v>
      </c>
      <c r="N55" s="45">
        <v>4</v>
      </c>
      <c r="O55" s="81">
        <f>N55*20/MAX(N$4:N$63)</f>
        <v>1.5652514185091</v>
      </c>
      <c r="P55" s="81">
        <f t="shared" si="1"/>
        <v>13.6959455148009</v>
      </c>
      <c r="Q55" s="45" t="s">
        <v>120</v>
      </c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ht="30" customHeight="1" spans="1:80">
      <c r="A56" s="45">
        <v>52</v>
      </c>
      <c r="B56" s="68" t="s">
        <v>142</v>
      </c>
      <c r="C56" s="66" t="s">
        <v>184</v>
      </c>
      <c r="D56" s="66" t="s">
        <v>185</v>
      </c>
      <c r="E56" s="66" t="s">
        <v>186</v>
      </c>
      <c r="F56" s="67">
        <v>0</v>
      </c>
      <c r="G56" s="67">
        <v>0.000150462962962963</v>
      </c>
      <c r="H56" s="67">
        <v>0</v>
      </c>
      <c r="I56" s="67">
        <v>0</v>
      </c>
      <c r="J56" s="80">
        <f t="shared" si="0"/>
        <v>13</v>
      </c>
      <c r="K56" s="81">
        <f>J56*40/MAX(J$4:J$63)</f>
        <v>1.0337972166998</v>
      </c>
      <c r="L56" s="45">
        <v>2</v>
      </c>
      <c r="M56" s="81">
        <f>L56*40/MAX(L$4:L$63)</f>
        <v>0.869565217391304</v>
      </c>
      <c r="N56" s="45">
        <v>30.1</v>
      </c>
      <c r="O56" s="81">
        <f>N56*20/MAX(N$4:N$63)</f>
        <v>11.778516924281</v>
      </c>
      <c r="P56" s="81">
        <f t="shared" si="1"/>
        <v>13.6818793583721</v>
      </c>
      <c r="Q56" s="45" t="s">
        <v>120</v>
      </c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ht="30" customHeight="1" spans="1:80">
      <c r="A57" s="45">
        <v>53</v>
      </c>
      <c r="B57" s="68" t="s">
        <v>101</v>
      </c>
      <c r="C57" s="66" t="s">
        <v>187</v>
      </c>
      <c r="D57" s="66" t="s">
        <v>188</v>
      </c>
      <c r="E57" s="71" t="s">
        <v>189</v>
      </c>
      <c r="F57" s="67">
        <v>0.000358796296296296</v>
      </c>
      <c r="G57" s="67">
        <v>0.000104166666666667</v>
      </c>
      <c r="H57" s="67">
        <v>0</v>
      </c>
      <c r="I57" s="67">
        <v>8.10185185185185e-5</v>
      </c>
      <c r="J57" s="80">
        <f t="shared" si="0"/>
        <v>38</v>
      </c>
      <c r="K57" s="81">
        <f>J57*40/MAX(J$4:J$63)</f>
        <v>3.02186878727634</v>
      </c>
      <c r="L57" s="45">
        <v>6</v>
      </c>
      <c r="M57" s="81">
        <f>L57*40/MAX(L$4:L$63)</f>
        <v>2.60869565217391</v>
      </c>
      <c r="N57" s="45">
        <v>13.4</v>
      </c>
      <c r="O57" s="81">
        <f>N57*20/MAX(N$4:N$63)</f>
        <v>5.24359225200548</v>
      </c>
      <c r="P57" s="81">
        <f t="shared" si="1"/>
        <v>10.8741566914557</v>
      </c>
      <c r="Q57" s="45" t="s">
        <v>120</v>
      </c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ht="30" customHeight="1" spans="1:80">
      <c r="A58" s="45">
        <v>54</v>
      </c>
      <c r="B58" s="68" t="s">
        <v>76</v>
      </c>
      <c r="C58" s="66" t="s">
        <v>190</v>
      </c>
      <c r="D58" s="66" t="s">
        <v>191</v>
      </c>
      <c r="E58" s="66" t="s">
        <v>192</v>
      </c>
      <c r="F58" s="67">
        <v>0</v>
      </c>
      <c r="G58" s="67">
        <v>0</v>
      </c>
      <c r="H58" s="67">
        <v>0.000798611111111111</v>
      </c>
      <c r="I58" s="67">
        <v>0.000717592592592593</v>
      </c>
      <c r="J58" s="80">
        <f t="shared" si="0"/>
        <v>69</v>
      </c>
      <c r="K58" s="81">
        <f>J58*40/MAX(J$4:J$63)</f>
        <v>5.48707753479125</v>
      </c>
      <c r="L58" s="45">
        <v>2</v>
      </c>
      <c r="M58" s="81">
        <f>L58*40/MAX(L$4:L$63)</f>
        <v>0.869565217391304</v>
      </c>
      <c r="N58" s="45">
        <v>10.5</v>
      </c>
      <c r="O58" s="81">
        <f>N58*20/MAX(N$4:N$63)</f>
        <v>4.10878497358638</v>
      </c>
      <c r="P58" s="81">
        <f t="shared" si="1"/>
        <v>10.4654277257689</v>
      </c>
      <c r="Q58" s="45" t="s">
        <v>120</v>
      </c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ht="30" customHeight="1" spans="1:80">
      <c r="A59" s="45">
        <v>55</v>
      </c>
      <c r="B59" s="68" t="s">
        <v>76</v>
      </c>
      <c r="C59" s="66" t="s">
        <v>193</v>
      </c>
      <c r="D59" s="66" t="s">
        <v>194</v>
      </c>
      <c r="E59" s="66" t="s">
        <v>195</v>
      </c>
      <c r="F59" s="67">
        <v>0</v>
      </c>
      <c r="G59" s="67">
        <v>0</v>
      </c>
      <c r="H59" s="67">
        <v>0</v>
      </c>
      <c r="I59" s="67">
        <v>0</v>
      </c>
      <c r="J59" s="80">
        <f t="shared" si="0"/>
        <v>0</v>
      </c>
      <c r="K59" s="81">
        <f>J59*40/MAX(J$4:J$63)</f>
        <v>0</v>
      </c>
      <c r="L59" s="45">
        <v>0</v>
      </c>
      <c r="M59" s="81">
        <f>L59*40/MAX(L$4:L$63)</f>
        <v>0</v>
      </c>
      <c r="N59" s="45">
        <v>22.32</v>
      </c>
      <c r="O59" s="81">
        <f>N59*20/MAX(N$4:N$63)</f>
        <v>8.73410291528077</v>
      </c>
      <c r="P59" s="81">
        <f t="shared" si="1"/>
        <v>8.73410291528077</v>
      </c>
      <c r="Q59" s="45" t="s">
        <v>120</v>
      </c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ht="30" customHeight="1" spans="1:80">
      <c r="A60" s="45">
        <v>56</v>
      </c>
      <c r="B60" s="68" t="s">
        <v>142</v>
      </c>
      <c r="C60" s="66" t="s">
        <v>196</v>
      </c>
      <c r="D60" s="66" t="s">
        <v>197</v>
      </c>
      <c r="E60" s="66" t="s">
        <v>198</v>
      </c>
      <c r="F60" s="67">
        <v>0</v>
      </c>
      <c r="G60" s="67">
        <v>0</v>
      </c>
      <c r="H60" s="67">
        <v>0</v>
      </c>
      <c r="I60" s="67">
        <v>0</v>
      </c>
      <c r="J60" s="80">
        <f t="shared" si="0"/>
        <v>0</v>
      </c>
      <c r="K60" s="81">
        <f>J60*40/MAX(J$4:J$63)</f>
        <v>0</v>
      </c>
      <c r="L60" s="45">
        <v>0</v>
      </c>
      <c r="M60" s="81">
        <f>L60*40/MAX(L$4:L$63)</f>
        <v>0</v>
      </c>
      <c r="N60" s="45">
        <v>21.4</v>
      </c>
      <c r="O60" s="81">
        <f>N60*20/MAX(N$4:N$63)</f>
        <v>8.37409508902367</v>
      </c>
      <c r="P60" s="81">
        <f t="shared" si="1"/>
        <v>8.37409508902367</v>
      </c>
      <c r="Q60" s="45" t="s">
        <v>120</v>
      </c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ht="30" customHeight="1" spans="1:80">
      <c r="A61" s="45">
        <v>57</v>
      </c>
      <c r="B61" s="72" t="s">
        <v>64</v>
      </c>
      <c r="C61" s="66" t="s">
        <v>199</v>
      </c>
      <c r="D61" s="66" t="s">
        <v>200</v>
      </c>
      <c r="E61" s="66" t="s">
        <v>201</v>
      </c>
      <c r="F61" s="67">
        <v>5.78703703703704e-5</v>
      </c>
      <c r="G61" s="67">
        <v>0</v>
      </c>
      <c r="H61" s="67">
        <v>6.94444444444444e-5</v>
      </c>
      <c r="I61" s="67">
        <v>0.000162037037037037</v>
      </c>
      <c r="J61" s="80">
        <f t="shared" si="0"/>
        <v>19</v>
      </c>
      <c r="K61" s="81">
        <f>J61*40/MAX(J$4:J$63)</f>
        <v>1.51093439363817</v>
      </c>
      <c r="L61" s="82">
        <v>0</v>
      </c>
      <c r="M61" s="81">
        <f>L61*40/MAX(L$4:L$63)</f>
        <v>0</v>
      </c>
      <c r="N61" s="45">
        <v>11.04</v>
      </c>
      <c r="O61" s="81">
        <f>N61*20/MAX(N$4:N$63)</f>
        <v>4.32009391508511</v>
      </c>
      <c r="P61" s="81">
        <f t="shared" si="1"/>
        <v>5.83102830872328</v>
      </c>
      <c r="Q61" s="45" t="s">
        <v>120</v>
      </c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s="56" customFormat="1" ht="30" customHeight="1" spans="1:80">
      <c r="A62" s="45">
        <v>58</v>
      </c>
      <c r="B62" s="72" t="s">
        <v>202</v>
      </c>
      <c r="C62" s="66" t="s">
        <v>203</v>
      </c>
      <c r="D62" s="66" t="s">
        <v>204</v>
      </c>
      <c r="E62" s="66" t="s">
        <v>205</v>
      </c>
      <c r="F62" s="67">
        <v>2.31481481481481e-5</v>
      </c>
      <c r="G62" s="67">
        <v>1.15740740740741e-5</v>
      </c>
      <c r="H62" s="67">
        <v>3.47222222222222e-5</v>
      </c>
      <c r="I62" s="67">
        <v>3.47222222222222e-5</v>
      </c>
      <c r="J62" s="80">
        <f t="shared" si="0"/>
        <v>5</v>
      </c>
      <c r="K62" s="81">
        <f>J62*40/MAX(J$4:J$63)</f>
        <v>0.397614314115308</v>
      </c>
      <c r="L62" s="45">
        <v>0</v>
      </c>
      <c r="M62" s="81">
        <f>L62*40/MAX(L$4:L$63)</f>
        <v>0</v>
      </c>
      <c r="N62" s="45">
        <v>13.75</v>
      </c>
      <c r="O62" s="81">
        <f>N62*20/MAX(N$4:N$63)</f>
        <v>5.38055175112502</v>
      </c>
      <c r="P62" s="81">
        <f t="shared" si="1"/>
        <v>5.77816606524033</v>
      </c>
      <c r="Q62" s="45" t="s">
        <v>120</v>
      </c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</row>
    <row r="63" s="57" customFormat="1" ht="30" customHeight="1" spans="1:80">
      <c r="A63" s="45">
        <v>59</v>
      </c>
      <c r="B63" s="72" t="s">
        <v>101</v>
      </c>
      <c r="C63" s="66" t="s">
        <v>206</v>
      </c>
      <c r="D63" s="66" t="s">
        <v>207</v>
      </c>
      <c r="E63" s="66" t="s">
        <v>208</v>
      </c>
      <c r="F63" s="67">
        <v>0.000173611111111111</v>
      </c>
      <c r="G63" s="67">
        <v>0.000162037037037037</v>
      </c>
      <c r="H63" s="67">
        <v>0.000150462962962963</v>
      </c>
      <c r="I63" s="67">
        <v>0.000173611111111111</v>
      </c>
      <c r="J63" s="80">
        <f t="shared" si="0"/>
        <v>30</v>
      </c>
      <c r="K63" s="81">
        <f>J63*40/MAX(J$4:J$63)</f>
        <v>2.38568588469185</v>
      </c>
      <c r="L63" s="45">
        <v>2</v>
      </c>
      <c r="M63" s="81">
        <f>L63*40/MAX(L$4:L$63)</f>
        <v>0.869565217391304</v>
      </c>
      <c r="N63" s="45">
        <v>3.27</v>
      </c>
      <c r="O63" s="81">
        <f>N63*20/MAX(N$4:N$63)</f>
        <v>1.27959303463119</v>
      </c>
      <c r="P63" s="81">
        <f t="shared" si="1"/>
        <v>4.53484413671434</v>
      </c>
      <c r="Q63" s="45" t="s">
        <v>120</v>
      </c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</row>
    <row r="64" ht="30" customHeight="1" spans="1:80">
      <c r="A64" s="45">
        <v>60</v>
      </c>
      <c r="B64" s="73" t="s">
        <v>76</v>
      </c>
      <c r="C64" s="66" t="s">
        <v>209</v>
      </c>
      <c r="D64" s="66" t="s">
        <v>210</v>
      </c>
      <c r="E64" s="66" t="s">
        <v>211</v>
      </c>
      <c r="F64" s="67">
        <v>0</v>
      </c>
      <c r="G64" s="67">
        <v>0</v>
      </c>
      <c r="H64" s="67">
        <v>0</v>
      </c>
      <c r="I64" s="67">
        <v>0</v>
      </c>
      <c r="J64" s="80">
        <f t="shared" si="0"/>
        <v>0</v>
      </c>
      <c r="K64" s="81">
        <f>J64*40/MAX(J$4:J$63)</f>
        <v>0</v>
      </c>
      <c r="L64" s="45">
        <v>0</v>
      </c>
      <c r="M64" s="81">
        <f>L64*40/MAX(L$4:L$63)</f>
        <v>0</v>
      </c>
      <c r="N64" s="45">
        <v>11.05</v>
      </c>
      <c r="O64" s="81">
        <f>N64*20/MAX(N$4:N$63)</f>
        <v>4.32400704363138</v>
      </c>
      <c r="P64" s="81">
        <f t="shared" si="1"/>
        <v>4.32400704363138</v>
      </c>
      <c r="Q64" s="45" t="s">
        <v>120</v>
      </c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</row>
    <row r="65" s="56" customFormat="1" ht="30" customHeight="1" spans="1:80">
      <c r="A65" s="45">
        <v>61</v>
      </c>
      <c r="B65" s="72" t="s">
        <v>83</v>
      </c>
      <c r="C65" s="66" t="s">
        <v>212</v>
      </c>
      <c r="D65" s="66" t="s">
        <v>213</v>
      </c>
      <c r="E65" s="66" t="s">
        <v>214</v>
      </c>
      <c r="F65" s="67"/>
      <c r="G65" s="67"/>
      <c r="H65" s="67"/>
      <c r="I65" s="67"/>
      <c r="J65" s="80"/>
      <c r="K65" s="81"/>
      <c r="L65" s="45"/>
      <c r="M65" s="81"/>
      <c r="N65" s="45"/>
      <c r="O65" s="81"/>
      <c r="P65" s="81"/>
      <c r="Q65" s="45" t="s">
        <v>215</v>
      </c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</row>
    <row r="66" s="58" customFormat="1" spans="1:1">
      <c r="A66" s="84"/>
    </row>
    <row r="67" s="58" customFormat="1" spans="1:1">
      <c r="A67" s="84"/>
    </row>
    <row r="68" s="58" customFormat="1" spans="1:1">
      <c r="A68" s="84"/>
    </row>
    <row r="69" s="58" customFormat="1" spans="1:8">
      <c r="A69" s="84"/>
      <c r="E69" s="85"/>
      <c r="F69" s="85"/>
      <c r="G69" s="85"/>
      <c r="H69" s="84"/>
    </row>
    <row r="70" s="58" customFormat="1" spans="1:8">
      <c r="A70" s="84"/>
      <c r="E70" s="85"/>
      <c r="F70" s="85"/>
      <c r="G70" s="85"/>
      <c r="H70" s="84"/>
    </row>
    <row r="71" s="58" customFormat="1" spans="1:8">
      <c r="A71" s="84"/>
      <c r="E71" s="85"/>
      <c r="F71" s="85"/>
      <c r="G71" s="85"/>
      <c r="H71" s="84"/>
    </row>
    <row r="72" s="58" customFormat="1" spans="1:8">
      <c r="A72" s="84"/>
      <c r="E72" s="85"/>
      <c r="F72" s="85"/>
      <c r="G72" s="85"/>
      <c r="H72" s="84"/>
    </row>
    <row r="73" s="58" customFormat="1" spans="1:8">
      <c r="A73" s="84"/>
      <c r="E73" s="85"/>
      <c r="F73" s="85"/>
      <c r="G73" s="85"/>
      <c r="H73" s="84"/>
    </row>
    <row r="74" s="58" customFormat="1" spans="1:8">
      <c r="A74" s="84"/>
      <c r="E74" s="85"/>
      <c r="F74" s="85"/>
      <c r="G74" s="85"/>
      <c r="H74" s="84"/>
    </row>
    <row r="75" s="58" customFormat="1" spans="1:8">
      <c r="A75" s="84"/>
      <c r="E75" s="85"/>
      <c r="F75" s="85"/>
      <c r="G75" s="85"/>
      <c r="H75" s="84"/>
    </row>
    <row r="76" s="58" customFormat="1" spans="1:8">
      <c r="A76" s="84"/>
      <c r="E76" s="85"/>
      <c r="F76" s="85"/>
      <c r="G76" s="85"/>
      <c r="H76" s="84"/>
    </row>
    <row r="77" s="58" customFormat="1" spans="1:8">
      <c r="A77" s="84"/>
      <c r="E77" s="85"/>
      <c r="F77" s="85"/>
      <c r="G77" s="85"/>
      <c r="H77" s="84"/>
    </row>
    <row r="78" s="58" customFormat="1" spans="1:8">
      <c r="A78" s="84"/>
      <c r="E78" s="85"/>
      <c r="F78" s="85"/>
      <c r="G78" s="85"/>
      <c r="H78" s="84"/>
    </row>
    <row r="79" s="58" customFormat="1" spans="1:8">
      <c r="A79" s="84"/>
      <c r="E79" s="85"/>
      <c r="F79" s="85"/>
      <c r="G79" s="85"/>
      <c r="H79" s="84"/>
    </row>
    <row r="80" s="58" customFormat="1" spans="1:8">
      <c r="A80" s="84"/>
      <c r="E80" s="85"/>
      <c r="F80" s="85"/>
      <c r="G80" s="85"/>
      <c r="H80" s="84"/>
    </row>
    <row r="81" s="58" customFormat="1" spans="1:8">
      <c r="A81" s="84"/>
      <c r="E81" s="85"/>
      <c r="F81" s="85"/>
      <c r="G81" s="85"/>
      <c r="H81" s="84"/>
    </row>
    <row r="82" s="58" customFormat="1" spans="1:8">
      <c r="A82" s="84"/>
      <c r="E82" s="85"/>
      <c r="F82" s="85"/>
      <c r="G82" s="85"/>
      <c r="H82" s="84"/>
    </row>
    <row r="83" s="58" customFormat="1" spans="1:8">
      <c r="A83" s="84"/>
      <c r="E83" s="85"/>
      <c r="F83" s="85"/>
      <c r="G83" s="85"/>
      <c r="H83" s="84"/>
    </row>
    <row r="84" s="58" customFormat="1" spans="1:8">
      <c r="A84" s="84"/>
      <c r="E84" s="85"/>
      <c r="F84" s="85"/>
      <c r="G84" s="85"/>
      <c r="H84" s="84"/>
    </row>
    <row r="85" s="58" customFormat="1" spans="1:8">
      <c r="A85" s="84"/>
      <c r="E85" s="85"/>
      <c r="F85" s="85"/>
      <c r="G85" s="85"/>
      <c r="H85" s="84"/>
    </row>
    <row r="86" s="58" customFormat="1" spans="1:8">
      <c r="A86" s="84"/>
      <c r="E86" s="85"/>
      <c r="F86" s="85"/>
      <c r="G86" s="85"/>
      <c r="H86" s="84"/>
    </row>
    <row r="87" s="58" customFormat="1" spans="1:8">
      <c r="A87" s="84"/>
      <c r="E87" s="85"/>
      <c r="F87" s="85"/>
      <c r="G87" s="85"/>
      <c r="H87" s="84"/>
    </row>
    <row r="88" s="58" customFormat="1" spans="1:8">
      <c r="A88" s="84"/>
      <c r="E88" s="85"/>
      <c r="F88" s="85"/>
      <c r="G88" s="85"/>
      <c r="H88" s="84"/>
    </row>
    <row r="89" s="58" customFormat="1" spans="1:8">
      <c r="A89" s="84"/>
      <c r="E89" s="85"/>
      <c r="F89" s="85"/>
      <c r="G89" s="85"/>
      <c r="H89" s="84"/>
    </row>
    <row r="90" s="58" customFormat="1" spans="1:8">
      <c r="A90" s="84"/>
      <c r="E90" s="85"/>
      <c r="F90" s="85"/>
      <c r="G90" s="85"/>
      <c r="H90" s="84"/>
    </row>
    <row r="91" s="58" customFormat="1" spans="1:8">
      <c r="A91" s="84"/>
      <c r="E91" s="85"/>
      <c r="F91" s="85"/>
      <c r="G91" s="85"/>
      <c r="H91" s="84"/>
    </row>
    <row r="92" s="58" customFormat="1" spans="1:8">
      <c r="A92" s="84"/>
      <c r="E92" s="85"/>
      <c r="F92" s="85"/>
      <c r="G92" s="85"/>
      <c r="H92" s="84"/>
    </row>
    <row r="93" s="58" customFormat="1" spans="1:8">
      <c r="A93" s="84"/>
      <c r="E93" s="85"/>
      <c r="F93" s="85"/>
      <c r="G93" s="85"/>
      <c r="H93" s="84"/>
    </row>
    <row r="94" s="58" customFormat="1" spans="1:8">
      <c r="A94" s="84"/>
      <c r="E94" s="85"/>
      <c r="F94" s="85"/>
      <c r="G94" s="85"/>
      <c r="H94" s="84"/>
    </row>
    <row r="95" s="58" customFormat="1" spans="1:8">
      <c r="A95" s="84"/>
      <c r="E95" s="85"/>
      <c r="F95" s="85"/>
      <c r="G95" s="85"/>
      <c r="H95" s="84"/>
    </row>
    <row r="96" s="58" customFormat="1" spans="1:8">
      <c r="A96" s="84"/>
      <c r="E96" s="85"/>
      <c r="F96" s="85"/>
      <c r="G96" s="85"/>
      <c r="H96" s="84"/>
    </row>
    <row r="97" s="58" customFormat="1" spans="1:8">
      <c r="A97" s="84"/>
      <c r="E97" s="85"/>
      <c r="F97" s="85"/>
      <c r="G97" s="85"/>
      <c r="H97" s="84"/>
    </row>
    <row r="98" s="58" customFormat="1" spans="1:8">
      <c r="A98" s="84"/>
      <c r="E98" s="85"/>
      <c r="F98" s="85"/>
      <c r="G98" s="85"/>
      <c r="H98" s="84"/>
    </row>
    <row r="99" s="58" customFormat="1" spans="1:8">
      <c r="A99" s="84"/>
      <c r="E99" s="85"/>
      <c r="F99" s="85"/>
      <c r="G99" s="85"/>
      <c r="H99" s="84"/>
    </row>
    <row r="100" s="58" customFormat="1" spans="1:8">
      <c r="A100" s="84"/>
      <c r="E100" s="85"/>
      <c r="F100" s="85"/>
      <c r="G100" s="85"/>
      <c r="H100" s="84"/>
    </row>
    <row r="101" s="58" customFormat="1" spans="1:8">
      <c r="A101" s="84"/>
      <c r="E101" s="85"/>
      <c r="F101" s="85"/>
      <c r="G101" s="85"/>
      <c r="H101" s="84"/>
    </row>
    <row r="102" s="58" customFormat="1" spans="1:8">
      <c r="A102" s="84"/>
      <c r="E102" s="85"/>
      <c r="F102" s="85"/>
      <c r="G102" s="85"/>
      <c r="H102" s="84"/>
    </row>
    <row r="103" s="58" customFormat="1" spans="1:8">
      <c r="A103" s="84"/>
      <c r="E103" s="85"/>
      <c r="F103" s="85"/>
      <c r="G103" s="85"/>
      <c r="H103" s="84"/>
    </row>
    <row r="104" s="58" customFormat="1" spans="1:8">
      <c r="A104" s="84"/>
      <c r="E104" s="85"/>
      <c r="F104" s="85"/>
      <c r="G104" s="85"/>
      <c r="H104" s="84"/>
    </row>
    <row r="105" s="58" customFormat="1" spans="1:8">
      <c r="A105" s="84"/>
      <c r="E105" s="85"/>
      <c r="F105" s="85"/>
      <c r="G105" s="85"/>
      <c r="H105" s="84"/>
    </row>
    <row r="106" s="58" customFormat="1" spans="1:8">
      <c r="A106" s="84"/>
      <c r="E106" s="85"/>
      <c r="F106" s="85"/>
      <c r="G106" s="85"/>
      <c r="H106" s="84"/>
    </row>
    <row r="107" s="58" customFormat="1" spans="1:8">
      <c r="A107" s="84"/>
      <c r="E107" s="85"/>
      <c r="F107" s="85"/>
      <c r="G107" s="85"/>
      <c r="H107" s="84"/>
    </row>
    <row r="108" s="58" customFormat="1" spans="1:8">
      <c r="A108" s="84"/>
      <c r="E108" s="85"/>
      <c r="F108" s="85"/>
      <c r="G108" s="85"/>
      <c r="H108" s="84"/>
    </row>
    <row r="109" s="58" customFormat="1" spans="1:8">
      <c r="A109" s="84"/>
      <c r="E109" s="85"/>
      <c r="F109" s="85"/>
      <c r="G109" s="85"/>
      <c r="H109" s="84"/>
    </row>
    <row r="110" s="58" customFormat="1" spans="1:8">
      <c r="A110" s="84"/>
      <c r="E110" s="85"/>
      <c r="F110" s="85"/>
      <c r="G110" s="85"/>
      <c r="H110" s="84"/>
    </row>
    <row r="111" s="58" customFormat="1" spans="1:8">
      <c r="A111" s="84"/>
      <c r="E111" s="85"/>
      <c r="F111" s="85"/>
      <c r="G111" s="85"/>
      <c r="H111" s="84"/>
    </row>
    <row r="112" s="58" customFormat="1" spans="1:8">
      <c r="A112" s="84"/>
      <c r="E112" s="85"/>
      <c r="F112" s="85"/>
      <c r="G112" s="85"/>
      <c r="H112" s="84"/>
    </row>
    <row r="113" s="58" customFormat="1" spans="1:8">
      <c r="A113" s="84"/>
      <c r="E113" s="85"/>
      <c r="F113" s="85"/>
      <c r="G113" s="85"/>
      <c r="H113" s="84"/>
    </row>
    <row r="114" s="58" customFormat="1" spans="1:8">
      <c r="A114" s="84"/>
      <c r="E114" s="85"/>
      <c r="F114" s="85"/>
      <c r="G114" s="85"/>
      <c r="H114" s="84"/>
    </row>
    <row r="115" s="58" customFormat="1" spans="1:8">
      <c r="A115" s="84"/>
      <c r="E115" s="85"/>
      <c r="F115" s="85"/>
      <c r="G115" s="85"/>
      <c r="H115" s="84"/>
    </row>
    <row r="116" s="58" customFormat="1" spans="1:8">
      <c r="A116" s="84"/>
      <c r="E116" s="85"/>
      <c r="F116" s="85"/>
      <c r="G116" s="85"/>
      <c r="H116" s="84"/>
    </row>
    <row r="117" s="58" customFormat="1" spans="1:8">
      <c r="A117" s="84"/>
      <c r="E117" s="85"/>
      <c r="F117" s="85"/>
      <c r="G117" s="85"/>
      <c r="H117" s="84"/>
    </row>
    <row r="118" s="58" customFormat="1" spans="1:8">
      <c r="A118" s="84"/>
      <c r="E118" s="85"/>
      <c r="F118" s="85"/>
      <c r="G118" s="85"/>
      <c r="H118" s="84"/>
    </row>
    <row r="119" s="58" customFormat="1" spans="1:8">
      <c r="A119" s="84"/>
      <c r="E119" s="85"/>
      <c r="F119" s="85"/>
      <c r="G119" s="85"/>
      <c r="H119" s="84"/>
    </row>
    <row r="120" s="58" customFormat="1" spans="1:8">
      <c r="A120" s="84"/>
      <c r="E120" s="85"/>
      <c r="F120" s="85"/>
      <c r="G120" s="85"/>
      <c r="H120" s="84"/>
    </row>
    <row r="121" s="58" customFormat="1" spans="1:8">
      <c r="A121" s="84"/>
      <c r="E121" s="85"/>
      <c r="F121" s="85"/>
      <c r="G121" s="85"/>
      <c r="H121" s="84"/>
    </row>
    <row r="122" s="58" customFormat="1" spans="1:8">
      <c r="A122" s="84"/>
      <c r="E122" s="85"/>
      <c r="F122" s="85"/>
      <c r="G122" s="85"/>
      <c r="H122" s="84"/>
    </row>
    <row r="123" s="58" customFormat="1" spans="1:8">
      <c r="A123" s="84"/>
      <c r="E123" s="85"/>
      <c r="F123" s="85"/>
      <c r="G123" s="85"/>
      <c r="H123" s="84"/>
    </row>
    <row r="124" s="58" customFormat="1" spans="1:8">
      <c r="A124" s="84"/>
      <c r="E124" s="85"/>
      <c r="F124" s="85"/>
      <c r="G124" s="85"/>
      <c r="H124" s="84"/>
    </row>
    <row r="125" s="58" customFormat="1" spans="1:8">
      <c r="A125" s="84"/>
      <c r="E125" s="85"/>
      <c r="F125" s="85"/>
      <c r="G125" s="85"/>
      <c r="H125" s="84"/>
    </row>
    <row r="126" s="58" customFormat="1" spans="1:8">
      <c r="A126" s="84"/>
      <c r="E126" s="85"/>
      <c r="F126" s="85"/>
      <c r="G126" s="85"/>
      <c r="H126" s="84"/>
    </row>
    <row r="127" s="58" customFormat="1" spans="1:8">
      <c r="A127" s="84"/>
      <c r="E127" s="85"/>
      <c r="F127" s="85"/>
      <c r="G127" s="85"/>
      <c r="H127" s="84"/>
    </row>
    <row r="128" s="58" customFormat="1" spans="1:8">
      <c r="A128" s="84"/>
      <c r="E128" s="85"/>
      <c r="F128" s="85"/>
      <c r="G128" s="85"/>
      <c r="H128" s="84"/>
    </row>
    <row r="129" s="58" customFormat="1" spans="1:8">
      <c r="A129" s="84"/>
      <c r="E129" s="85"/>
      <c r="F129" s="85"/>
      <c r="G129" s="85"/>
      <c r="H129" s="84"/>
    </row>
    <row r="130" s="58" customFormat="1" spans="1:8">
      <c r="A130" s="84"/>
      <c r="E130" s="85"/>
      <c r="F130" s="85"/>
      <c r="G130" s="85"/>
      <c r="H130" s="84"/>
    </row>
    <row r="131" s="58" customFormat="1" spans="1:8">
      <c r="A131" s="84"/>
      <c r="E131" s="85"/>
      <c r="F131" s="85"/>
      <c r="G131" s="85"/>
      <c r="H131" s="84"/>
    </row>
    <row r="132" s="58" customFormat="1" spans="1:8">
      <c r="A132" s="84"/>
      <c r="E132" s="85"/>
      <c r="F132" s="85"/>
      <c r="G132" s="85"/>
      <c r="H132" s="84"/>
    </row>
    <row r="133" s="58" customFormat="1" spans="1:8">
      <c r="A133" s="84"/>
      <c r="E133" s="85"/>
      <c r="F133" s="85"/>
      <c r="G133" s="85"/>
      <c r="H133" s="84"/>
    </row>
    <row r="134" s="58" customFormat="1" spans="1:8">
      <c r="A134" s="84"/>
      <c r="E134" s="85"/>
      <c r="F134" s="85"/>
      <c r="G134" s="85"/>
      <c r="H134" s="84"/>
    </row>
    <row r="135" s="58" customFormat="1" spans="1:8">
      <c r="A135" s="84"/>
      <c r="E135" s="85"/>
      <c r="F135" s="85"/>
      <c r="G135" s="85"/>
      <c r="H135" s="84"/>
    </row>
    <row r="136" s="58" customFormat="1" spans="1:8">
      <c r="A136" s="84"/>
      <c r="E136" s="85"/>
      <c r="F136" s="85"/>
      <c r="G136" s="85"/>
      <c r="H136" s="84"/>
    </row>
    <row r="137" s="58" customFormat="1" spans="1:8">
      <c r="A137" s="84"/>
      <c r="E137" s="85"/>
      <c r="F137" s="85"/>
      <c r="G137" s="85"/>
      <c r="H137" s="84"/>
    </row>
    <row r="138" s="58" customFormat="1" spans="1:8">
      <c r="A138" s="84"/>
      <c r="E138" s="85"/>
      <c r="F138" s="85"/>
      <c r="G138" s="85"/>
      <c r="H138" s="84"/>
    </row>
    <row r="139" s="58" customFormat="1" spans="1:8">
      <c r="A139" s="84"/>
      <c r="E139" s="85"/>
      <c r="F139" s="85"/>
      <c r="G139" s="85"/>
      <c r="H139" s="84"/>
    </row>
    <row r="140" s="58" customFormat="1" spans="1:8">
      <c r="A140" s="84"/>
      <c r="E140" s="85"/>
      <c r="F140" s="85"/>
      <c r="G140" s="85"/>
      <c r="H140" s="84"/>
    </row>
    <row r="141" s="58" customFormat="1" spans="1:8">
      <c r="A141" s="84"/>
      <c r="E141" s="85"/>
      <c r="F141" s="85"/>
      <c r="G141" s="85"/>
      <c r="H141" s="84"/>
    </row>
    <row r="142" s="58" customFormat="1" spans="1:8">
      <c r="A142" s="84"/>
      <c r="E142" s="85"/>
      <c r="F142" s="85"/>
      <c r="G142" s="85"/>
      <c r="H142" s="84"/>
    </row>
    <row r="143" s="58" customFormat="1" spans="1:8">
      <c r="A143" s="84"/>
      <c r="E143" s="85"/>
      <c r="F143" s="85"/>
      <c r="G143" s="85"/>
      <c r="H143" s="84"/>
    </row>
    <row r="144" s="58" customFormat="1" spans="1:8">
      <c r="A144" s="84"/>
      <c r="E144" s="85"/>
      <c r="F144" s="85"/>
      <c r="G144" s="85"/>
      <c r="H144" s="84"/>
    </row>
    <row r="145" s="58" customFormat="1" spans="1:8">
      <c r="A145" s="84"/>
      <c r="E145" s="85"/>
      <c r="F145" s="85"/>
      <c r="G145" s="85"/>
      <c r="H145" s="84"/>
    </row>
    <row r="146" s="58" customFormat="1" spans="1:8">
      <c r="A146" s="84"/>
      <c r="E146" s="85"/>
      <c r="F146" s="85"/>
      <c r="G146" s="85"/>
      <c r="H146" s="84"/>
    </row>
    <row r="147" s="58" customFormat="1" spans="1:8">
      <c r="A147" s="84"/>
      <c r="E147" s="85"/>
      <c r="F147" s="85"/>
      <c r="G147" s="85"/>
      <c r="H147" s="84"/>
    </row>
    <row r="148" s="58" customFormat="1" spans="1:8">
      <c r="A148" s="84"/>
      <c r="E148" s="85"/>
      <c r="F148" s="85"/>
      <c r="G148" s="85"/>
      <c r="H148" s="84"/>
    </row>
    <row r="149" s="58" customFormat="1" spans="1:8">
      <c r="A149" s="84"/>
      <c r="E149" s="85"/>
      <c r="F149" s="85"/>
      <c r="G149" s="85"/>
      <c r="H149" s="84"/>
    </row>
    <row r="150" s="58" customFormat="1" spans="1:8">
      <c r="A150" s="84"/>
      <c r="E150" s="85"/>
      <c r="F150" s="85"/>
      <c r="G150" s="85"/>
      <c r="H150" s="84"/>
    </row>
    <row r="151" s="58" customFormat="1" spans="1:8">
      <c r="A151" s="84"/>
      <c r="E151" s="85"/>
      <c r="F151" s="85"/>
      <c r="G151" s="85"/>
      <c r="H151" s="84"/>
    </row>
    <row r="152" s="58" customFormat="1" spans="1:8">
      <c r="A152" s="84"/>
      <c r="E152" s="85"/>
      <c r="F152" s="85"/>
      <c r="G152" s="85"/>
      <c r="H152" s="84"/>
    </row>
    <row r="153" s="58" customFormat="1" spans="1:8">
      <c r="A153" s="84"/>
      <c r="E153" s="85"/>
      <c r="F153" s="85"/>
      <c r="G153" s="85"/>
      <c r="H153" s="84"/>
    </row>
    <row r="154" s="58" customFormat="1" spans="1:8">
      <c r="A154" s="84"/>
      <c r="E154" s="85"/>
      <c r="F154" s="85"/>
      <c r="G154" s="85"/>
      <c r="H154" s="84"/>
    </row>
    <row r="155" s="58" customFormat="1" spans="1:8">
      <c r="A155" s="84"/>
      <c r="E155" s="85"/>
      <c r="F155" s="85"/>
      <c r="G155" s="85"/>
      <c r="H155" s="84"/>
    </row>
    <row r="156" s="58" customFormat="1" spans="1:8">
      <c r="A156" s="84"/>
      <c r="E156" s="85"/>
      <c r="F156" s="85"/>
      <c r="G156" s="85"/>
      <c r="H156" s="84"/>
    </row>
    <row r="157" s="58" customFormat="1" spans="1:8">
      <c r="A157" s="84"/>
      <c r="E157" s="85"/>
      <c r="F157" s="85"/>
      <c r="G157" s="85"/>
      <c r="H157" s="84"/>
    </row>
    <row r="158" s="58" customFormat="1" spans="1:8">
      <c r="A158" s="84"/>
      <c r="E158" s="85"/>
      <c r="F158" s="85"/>
      <c r="G158" s="85"/>
      <c r="H158" s="84"/>
    </row>
    <row r="159" s="58" customFormat="1" spans="1:8">
      <c r="A159" s="84"/>
      <c r="E159" s="85"/>
      <c r="F159" s="85"/>
      <c r="G159" s="85"/>
      <c r="H159" s="84"/>
    </row>
    <row r="160" s="58" customFormat="1" spans="1:8">
      <c r="A160" s="84"/>
      <c r="E160" s="85"/>
      <c r="F160" s="85"/>
      <c r="G160" s="85"/>
      <c r="H160" s="84"/>
    </row>
    <row r="161" s="58" customFormat="1" spans="1:8">
      <c r="A161" s="84"/>
      <c r="E161" s="85"/>
      <c r="F161" s="85"/>
      <c r="G161" s="85"/>
      <c r="H161" s="84"/>
    </row>
    <row r="162" s="58" customFormat="1" spans="1:8">
      <c r="A162" s="84"/>
      <c r="E162" s="85"/>
      <c r="F162" s="85"/>
      <c r="G162" s="85"/>
      <c r="H162" s="84"/>
    </row>
    <row r="163" s="58" customFormat="1" spans="1:8">
      <c r="A163" s="84"/>
      <c r="E163" s="85"/>
      <c r="F163" s="85"/>
      <c r="G163" s="85"/>
      <c r="H163" s="84"/>
    </row>
    <row r="164" s="58" customFormat="1" spans="1:8">
      <c r="A164" s="84"/>
      <c r="E164" s="85"/>
      <c r="F164" s="85"/>
      <c r="G164" s="85"/>
      <c r="H164" s="84"/>
    </row>
    <row r="165" s="58" customFormat="1" spans="1:8">
      <c r="A165" s="84"/>
      <c r="E165" s="85"/>
      <c r="F165" s="85"/>
      <c r="G165" s="85"/>
      <c r="H165" s="84"/>
    </row>
    <row r="166" s="58" customFormat="1" spans="1:8">
      <c r="A166" s="84"/>
      <c r="E166" s="85"/>
      <c r="F166" s="85"/>
      <c r="G166" s="85"/>
      <c r="H166" s="84"/>
    </row>
    <row r="167" s="58" customFormat="1" spans="1:8">
      <c r="A167" s="84"/>
      <c r="E167" s="85"/>
      <c r="F167" s="85"/>
      <c r="G167" s="85"/>
      <c r="H167" s="84"/>
    </row>
    <row r="168" s="58" customFormat="1" spans="1:8">
      <c r="A168" s="84"/>
      <c r="E168" s="85"/>
      <c r="F168" s="85"/>
      <c r="G168" s="85"/>
      <c r="H168" s="84"/>
    </row>
    <row r="169" s="58" customFormat="1" spans="1:8">
      <c r="A169" s="84"/>
      <c r="E169" s="85"/>
      <c r="F169" s="85"/>
      <c r="G169" s="85"/>
      <c r="H169" s="84"/>
    </row>
    <row r="170" s="58" customFormat="1" spans="1:8">
      <c r="A170" s="84"/>
      <c r="E170" s="85"/>
      <c r="F170" s="85"/>
      <c r="G170" s="85"/>
      <c r="H170" s="84"/>
    </row>
    <row r="171" s="58" customFormat="1" spans="1:8">
      <c r="A171" s="84"/>
      <c r="E171" s="85"/>
      <c r="F171" s="85"/>
      <c r="G171" s="85"/>
      <c r="H171" s="84"/>
    </row>
    <row r="172" s="58" customFormat="1" spans="1:8">
      <c r="A172" s="84"/>
      <c r="E172" s="85"/>
      <c r="F172" s="85"/>
      <c r="G172" s="85"/>
      <c r="H172" s="84"/>
    </row>
    <row r="173" s="58" customFormat="1" spans="1:8">
      <c r="A173" s="84"/>
      <c r="E173" s="85"/>
      <c r="F173" s="85"/>
      <c r="G173" s="85"/>
      <c r="H173" s="84"/>
    </row>
    <row r="174" s="58" customFormat="1" spans="1:8">
      <c r="A174" s="84"/>
      <c r="E174" s="85"/>
      <c r="F174" s="85"/>
      <c r="G174" s="85"/>
      <c r="H174" s="84"/>
    </row>
    <row r="175" s="58" customFormat="1" spans="1:8">
      <c r="A175" s="84"/>
      <c r="E175" s="85"/>
      <c r="F175" s="85"/>
      <c r="G175" s="85"/>
      <c r="H175" s="84"/>
    </row>
    <row r="176" s="58" customFormat="1" spans="1:8">
      <c r="A176" s="84"/>
      <c r="E176" s="85"/>
      <c r="F176" s="85"/>
      <c r="G176" s="85"/>
      <c r="H176" s="84"/>
    </row>
    <row r="177" s="58" customFormat="1" spans="1:8">
      <c r="A177" s="84"/>
      <c r="E177" s="85"/>
      <c r="F177" s="85"/>
      <c r="G177" s="85"/>
      <c r="H177" s="84"/>
    </row>
    <row r="178" s="58" customFormat="1" spans="1:8">
      <c r="A178" s="84"/>
      <c r="E178" s="85"/>
      <c r="F178" s="85"/>
      <c r="G178" s="85"/>
      <c r="H178" s="84"/>
    </row>
    <row r="179" s="58" customFormat="1" spans="1:8">
      <c r="A179" s="84"/>
      <c r="E179" s="85"/>
      <c r="F179" s="85"/>
      <c r="G179" s="85"/>
      <c r="H179" s="84"/>
    </row>
    <row r="180" s="58" customFormat="1" spans="1:8">
      <c r="A180" s="84"/>
      <c r="E180" s="85"/>
      <c r="F180" s="85"/>
      <c r="G180" s="85"/>
      <c r="H180" s="84"/>
    </row>
    <row r="181" s="58" customFormat="1" spans="1:8">
      <c r="A181" s="84"/>
      <c r="E181" s="85"/>
      <c r="F181" s="85"/>
      <c r="G181" s="85"/>
      <c r="H181" s="84"/>
    </row>
    <row r="182" s="58" customFormat="1" spans="1:8">
      <c r="A182" s="84"/>
      <c r="E182" s="85"/>
      <c r="F182" s="85"/>
      <c r="G182" s="85"/>
      <c r="H182" s="84"/>
    </row>
    <row r="183" s="58" customFormat="1" spans="1:8">
      <c r="A183" s="84"/>
      <c r="E183" s="85"/>
      <c r="F183" s="85"/>
      <c r="G183" s="85"/>
      <c r="H183" s="84"/>
    </row>
    <row r="184" s="58" customFormat="1" spans="1:8">
      <c r="A184" s="84"/>
      <c r="E184" s="85"/>
      <c r="F184" s="85"/>
      <c r="G184" s="85"/>
      <c r="H184" s="84"/>
    </row>
    <row r="185" s="58" customFormat="1" spans="1:8">
      <c r="A185" s="84"/>
      <c r="E185" s="85"/>
      <c r="F185" s="85"/>
      <c r="G185" s="85"/>
      <c r="H185" s="84"/>
    </row>
    <row r="186" s="58" customFormat="1" spans="1:8">
      <c r="A186" s="84"/>
      <c r="E186" s="85"/>
      <c r="F186" s="85"/>
      <c r="G186" s="85"/>
      <c r="H186" s="84"/>
    </row>
    <row r="187" s="58" customFormat="1" spans="1:8">
      <c r="A187" s="84"/>
      <c r="E187" s="85"/>
      <c r="F187" s="85"/>
      <c r="G187" s="85"/>
      <c r="H187" s="84"/>
    </row>
    <row r="188" s="58" customFormat="1" spans="1:8">
      <c r="A188" s="84"/>
      <c r="E188" s="85"/>
      <c r="F188" s="85"/>
      <c r="G188" s="85"/>
      <c r="H188" s="84"/>
    </row>
    <row r="189" s="58" customFormat="1" spans="1:8">
      <c r="A189" s="84"/>
      <c r="E189" s="85"/>
      <c r="F189" s="85"/>
      <c r="G189" s="85"/>
      <c r="H189" s="84"/>
    </row>
    <row r="190" s="58" customFormat="1" spans="1:8">
      <c r="A190" s="84"/>
      <c r="E190" s="85"/>
      <c r="F190" s="85"/>
      <c r="G190" s="85"/>
      <c r="H190" s="84"/>
    </row>
    <row r="191" s="58" customFormat="1" spans="1:8">
      <c r="A191" s="84"/>
      <c r="E191" s="85"/>
      <c r="F191" s="85"/>
      <c r="G191" s="85"/>
      <c r="H191" s="84"/>
    </row>
    <row r="192" s="58" customFormat="1" spans="1:8">
      <c r="A192" s="84"/>
      <c r="E192" s="85"/>
      <c r="F192" s="85"/>
      <c r="G192" s="85"/>
      <c r="H192" s="84"/>
    </row>
    <row r="193" s="58" customFormat="1" spans="1:8">
      <c r="A193" s="84"/>
      <c r="E193" s="85"/>
      <c r="F193" s="85"/>
      <c r="G193" s="85"/>
      <c r="H193" s="84"/>
    </row>
    <row r="194" s="58" customFormat="1" spans="1:8">
      <c r="A194" s="84"/>
      <c r="E194" s="85"/>
      <c r="F194" s="85"/>
      <c r="G194" s="85"/>
      <c r="H194" s="84"/>
    </row>
    <row r="195" s="58" customFormat="1" spans="1:8">
      <c r="A195" s="84"/>
      <c r="E195" s="85"/>
      <c r="F195" s="85"/>
      <c r="G195" s="85"/>
      <c r="H195" s="84"/>
    </row>
    <row r="196" s="58" customFormat="1" spans="1:8">
      <c r="A196" s="84"/>
      <c r="E196" s="85"/>
      <c r="F196" s="85"/>
      <c r="G196" s="85"/>
      <c r="H196" s="84"/>
    </row>
    <row r="197" s="58" customFormat="1" spans="1:8">
      <c r="A197" s="84"/>
      <c r="E197" s="85"/>
      <c r="F197" s="85"/>
      <c r="G197" s="85"/>
      <c r="H197" s="84"/>
    </row>
    <row r="198" s="58" customFormat="1" spans="1:8">
      <c r="A198" s="84"/>
      <c r="E198" s="85"/>
      <c r="F198" s="85"/>
      <c r="G198" s="85"/>
      <c r="H198" s="84"/>
    </row>
    <row r="199" s="58" customFormat="1" spans="1:8">
      <c r="A199" s="84"/>
      <c r="E199" s="85"/>
      <c r="F199" s="85"/>
      <c r="G199" s="85"/>
      <c r="H199" s="84"/>
    </row>
    <row r="200" s="58" customFormat="1" spans="1:8">
      <c r="A200" s="84"/>
      <c r="E200" s="85"/>
      <c r="F200" s="85"/>
      <c r="G200" s="85"/>
      <c r="H200" s="84"/>
    </row>
    <row r="201" s="58" customFormat="1" spans="1:8">
      <c r="A201" s="84"/>
      <c r="E201" s="85"/>
      <c r="F201" s="85"/>
      <c r="G201" s="85"/>
      <c r="H201" s="84"/>
    </row>
    <row r="202" s="58" customFormat="1" spans="1:8">
      <c r="A202" s="84"/>
      <c r="E202" s="85"/>
      <c r="F202" s="85"/>
      <c r="G202" s="85"/>
      <c r="H202" s="84"/>
    </row>
    <row r="203" s="58" customFormat="1" spans="1:8">
      <c r="A203" s="84"/>
      <c r="E203" s="85"/>
      <c r="F203" s="85"/>
      <c r="G203" s="85"/>
      <c r="H203" s="84"/>
    </row>
    <row r="204" s="58" customFormat="1" spans="1:8">
      <c r="A204" s="84"/>
      <c r="E204" s="85"/>
      <c r="F204" s="85"/>
      <c r="G204" s="85"/>
      <c r="H204" s="84"/>
    </row>
    <row r="205" s="58" customFormat="1" spans="1:8">
      <c r="A205" s="84"/>
      <c r="E205" s="85"/>
      <c r="F205" s="85"/>
      <c r="G205" s="85"/>
      <c r="H205" s="84"/>
    </row>
    <row r="206" s="58" customFormat="1" spans="1:8">
      <c r="A206" s="84"/>
      <c r="E206" s="85"/>
      <c r="F206" s="85"/>
      <c r="G206" s="85"/>
      <c r="H206" s="84"/>
    </row>
    <row r="207" s="58" customFormat="1" spans="1:8">
      <c r="A207" s="84"/>
      <c r="E207" s="85"/>
      <c r="F207" s="85"/>
      <c r="G207" s="85"/>
      <c r="H207" s="84"/>
    </row>
    <row r="208" s="58" customFormat="1" spans="1:8">
      <c r="A208" s="84"/>
      <c r="E208" s="85"/>
      <c r="F208" s="85"/>
      <c r="G208" s="85"/>
      <c r="H208" s="84"/>
    </row>
    <row r="209" s="58" customFormat="1" spans="1:8">
      <c r="A209" s="84"/>
      <c r="E209" s="85"/>
      <c r="F209" s="85"/>
      <c r="G209" s="85"/>
      <c r="H209" s="84"/>
    </row>
    <row r="210" s="58" customFormat="1" spans="1:8">
      <c r="A210" s="84"/>
      <c r="E210" s="85"/>
      <c r="F210" s="85"/>
      <c r="G210" s="85"/>
      <c r="H210" s="84"/>
    </row>
    <row r="211" s="58" customFormat="1" spans="1:8">
      <c r="A211" s="84"/>
      <c r="E211" s="85"/>
      <c r="F211" s="85"/>
      <c r="G211" s="85"/>
      <c r="H211" s="84"/>
    </row>
    <row r="212" s="58" customFormat="1" spans="1:8">
      <c r="A212" s="84"/>
      <c r="E212" s="85"/>
      <c r="F212" s="85"/>
      <c r="G212" s="85"/>
      <c r="H212" s="84"/>
    </row>
    <row r="213" s="58" customFormat="1" spans="1:8">
      <c r="A213" s="84"/>
      <c r="E213" s="85"/>
      <c r="F213" s="85"/>
      <c r="G213" s="85"/>
      <c r="H213" s="84"/>
    </row>
    <row r="214" s="58" customFormat="1" spans="1:8">
      <c r="A214" s="84"/>
      <c r="E214" s="85"/>
      <c r="F214" s="85"/>
      <c r="G214" s="85"/>
      <c r="H214" s="84"/>
    </row>
    <row r="215" s="58" customFormat="1" spans="1:8">
      <c r="A215" s="84"/>
      <c r="E215" s="85"/>
      <c r="F215" s="85"/>
      <c r="G215" s="85"/>
      <c r="H215" s="84"/>
    </row>
    <row r="216" s="58" customFormat="1" spans="1:8">
      <c r="A216" s="84"/>
      <c r="E216" s="85"/>
      <c r="F216" s="85"/>
      <c r="G216" s="85"/>
      <c r="H216" s="84"/>
    </row>
    <row r="217" s="58" customFormat="1" spans="1:8">
      <c r="A217" s="84"/>
      <c r="E217" s="85"/>
      <c r="F217" s="85"/>
      <c r="G217" s="85"/>
      <c r="H217" s="84"/>
    </row>
    <row r="218" s="58" customFormat="1" spans="1:8">
      <c r="A218" s="84"/>
      <c r="E218" s="85"/>
      <c r="F218" s="85"/>
      <c r="G218" s="85"/>
      <c r="H218" s="84"/>
    </row>
    <row r="219" s="58" customFormat="1" spans="1:8">
      <c r="A219" s="84"/>
      <c r="E219" s="85"/>
      <c r="F219" s="85"/>
      <c r="G219" s="85"/>
      <c r="H219" s="84"/>
    </row>
    <row r="220" s="58" customFormat="1" spans="1:8">
      <c r="A220" s="84"/>
      <c r="E220" s="85"/>
      <c r="F220" s="85"/>
      <c r="G220" s="85"/>
      <c r="H220" s="84"/>
    </row>
    <row r="221" s="58" customFormat="1" spans="1:8">
      <c r="A221" s="84"/>
      <c r="E221" s="85"/>
      <c r="F221" s="85"/>
      <c r="G221" s="85"/>
      <c r="H221" s="84"/>
    </row>
    <row r="222" s="58" customFormat="1" spans="1:8">
      <c r="A222" s="84"/>
      <c r="E222" s="85"/>
      <c r="F222" s="85"/>
      <c r="G222" s="85"/>
      <c r="H222" s="84"/>
    </row>
    <row r="223" s="58" customFormat="1" spans="1:8">
      <c r="A223" s="84"/>
      <c r="E223" s="85"/>
      <c r="F223" s="85"/>
      <c r="G223" s="85"/>
      <c r="H223" s="84"/>
    </row>
    <row r="224" s="58" customFormat="1" spans="1:8">
      <c r="A224" s="84"/>
      <c r="E224" s="85"/>
      <c r="F224" s="85"/>
      <c r="G224" s="85"/>
      <c r="H224" s="84"/>
    </row>
    <row r="225" s="58" customFormat="1" spans="1:8">
      <c r="A225" s="84"/>
      <c r="E225" s="85"/>
      <c r="F225" s="85"/>
      <c r="G225" s="85"/>
      <c r="H225" s="84"/>
    </row>
    <row r="226" s="58" customFormat="1" spans="1:8">
      <c r="A226" s="84"/>
      <c r="E226" s="85"/>
      <c r="F226" s="85"/>
      <c r="G226" s="85"/>
      <c r="H226" s="84"/>
    </row>
    <row r="227" s="58" customFormat="1" spans="1:8">
      <c r="A227" s="84"/>
      <c r="E227" s="85"/>
      <c r="F227" s="85"/>
      <c r="G227" s="85"/>
      <c r="H227" s="84"/>
    </row>
    <row r="228" s="58" customFormat="1" spans="1:8">
      <c r="A228" s="84"/>
      <c r="E228" s="85"/>
      <c r="F228" s="85"/>
      <c r="G228" s="85"/>
      <c r="H228" s="84"/>
    </row>
    <row r="229" s="58" customFormat="1" spans="1:8">
      <c r="A229" s="84"/>
      <c r="E229" s="85"/>
      <c r="F229" s="85"/>
      <c r="G229" s="85"/>
      <c r="H229" s="84"/>
    </row>
    <row r="230" s="58" customFormat="1" spans="1:8">
      <c r="A230" s="84"/>
      <c r="E230" s="85"/>
      <c r="F230" s="85"/>
      <c r="G230" s="85"/>
      <c r="H230" s="84"/>
    </row>
    <row r="231" s="58" customFormat="1" spans="1:8">
      <c r="A231" s="84"/>
      <c r="E231" s="85"/>
      <c r="F231" s="85"/>
      <c r="G231" s="85"/>
      <c r="H231" s="84"/>
    </row>
    <row r="232" s="58" customFormat="1" spans="1:8">
      <c r="A232" s="84"/>
      <c r="E232" s="85"/>
      <c r="F232" s="85"/>
      <c r="G232" s="85"/>
      <c r="H232" s="84"/>
    </row>
    <row r="233" s="58" customFormat="1" spans="1:8">
      <c r="A233" s="84"/>
      <c r="E233" s="85"/>
      <c r="F233" s="85"/>
      <c r="G233" s="85"/>
      <c r="H233" s="84"/>
    </row>
    <row r="234" s="58" customFormat="1" spans="1:8">
      <c r="A234" s="84"/>
      <c r="E234" s="85"/>
      <c r="F234" s="85"/>
      <c r="G234" s="85"/>
      <c r="H234" s="84"/>
    </row>
    <row r="235" s="58" customFormat="1" spans="1:8">
      <c r="A235" s="84"/>
      <c r="E235" s="85"/>
      <c r="F235" s="85"/>
      <c r="G235" s="85"/>
      <c r="H235" s="84"/>
    </row>
    <row r="236" s="58" customFormat="1" spans="1:8">
      <c r="A236" s="84"/>
      <c r="E236" s="85"/>
      <c r="F236" s="85"/>
      <c r="G236" s="85"/>
      <c r="H236" s="84"/>
    </row>
    <row r="237" s="58" customFormat="1" spans="1:8">
      <c r="A237" s="84"/>
      <c r="E237" s="85"/>
      <c r="F237" s="85"/>
      <c r="G237" s="85"/>
      <c r="H237" s="84"/>
    </row>
    <row r="238" s="58" customFormat="1" spans="1:8">
      <c r="A238" s="84"/>
      <c r="E238" s="85"/>
      <c r="F238" s="85"/>
      <c r="G238" s="85"/>
      <c r="H238" s="84"/>
    </row>
    <row r="239" s="58" customFormat="1" spans="1:8">
      <c r="A239" s="84"/>
      <c r="E239" s="85"/>
      <c r="F239" s="85"/>
      <c r="G239" s="85"/>
      <c r="H239" s="84"/>
    </row>
    <row r="240" s="58" customFormat="1" spans="1:8">
      <c r="A240" s="84"/>
      <c r="E240" s="85"/>
      <c r="F240" s="85"/>
      <c r="G240" s="85"/>
      <c r="H240" s="84"/>
    </row>
    <row r="241" s="58" customFormat="1" spans="1:8">
      <c r="A241" s="84"/>
      <c r="E241" s="85"/>
      <c r="F241" s="85"/>
      <c r="G241" s="85"/>
      <c r="H241" s="84"/>
    </row>
    <row r="242" s="58" customFormat="1" spans="1:8">
      <c r="A242" s="84"/>
      <c r="E242" s="85"/>
      <c r="F242" s="85"/>
      <c r="G242" s="85"/>
      <c r="H242" s="84"/>
    </row>
    <row r="243" s="58" customFormat="1" spans="1:8">
      <c r="A243" s="84"/>
      <c r="E243" s="85"/>
      <c r="F243" s="85"/>
      <c r="G243" s="85"/>
      <c r="H243" s="84"/>
    </row>
    <row r="244" s="58" customFormat="1" spans="1:8">
      <c r="A244" s="84"/>
      <c r="E244" s="85"/>
      <c r="F244" s="85"/>
      <c r="G244" s="85"/>
      <c r="H244" s="84"/>
    </row>
    <row r="245" s="58" customFormat="1" spans="1:8">
      <c r="A245" s="84"/>
      <c r="E245" s="85"/>
      <c r="F245" s="85"/>
      <c r="G245" s="85"/>
      <c r="H245" s="84"/>
    </row>
    <row r="246" s="58" customFormat="1" spans="1:8">
      <c r="A246" s="84"/>
      <c r="E246" s="85"/>
      <c r="F246" s="85"/>
      <c r="G246" s="85"/>
      <c r="H246" s="84"/>
    </row>
    <row r="247" s="58" customFormat="1" spans="1:8">
      <c r="A247" s="84"/>
      <c r="E247" s="85"/>
      <c r="F247" s="85"/>
      <c r="G247" s="85"/>
      <c r="H247" s="84"/>
    </row>
    <row r="248" s="58" customFormat="1" spans="1:8">
      <c r="A248" s="84"/>
      <c r="E248" s="85"/>
      <c r="F248" s="85"/>
      <c r="G248" s="85"/>
      <c r="H248" s="84"/>
    </row>
    <row r="249" s="58" customFormat="1" spans="1:8">
      <c r="A249" s="84"/>
      <c r="E249" s="85"/>
      <c r="F249" s="85"/>
      <c r="G249" s="85"/>
      <c r="H249" s="84"/>
    </row>
    <row r="250" s="58" customFormat="1" spans="1:8">
      <c r="A250" s="84"/>
      <c r="E250" s="85"/>
      <c r="F250" s="85"/>
      <c r="G250" s="85"/>
      <c r="H250" s="84"/>
    </row>
    <row r="251" s="58" customFormat="1" spans="1:8">
      <c r="A251" s="84"/>
      <c r="E251" s="85"/>
      <c r="F251" s="85"/>
      <c r="G251" s="85"/>
      <c r="H251" s="84"/>
    </row>
    <row r="252" s="58" customFormat="1" spans="1:8">
      <c r="A252" s="84"/>
      <c r="E252" s="85"/>
      <c r="F252" s="85"/>
      <c r="G252" s="85"/>
      <c r="H252" s="84"/>
    </row>
    <row r="253" s="58" customFormat="1" spans="1:8">
      <c r="A253" s="84"/>
      <c r="E253" s="85"/>
      <c r="F253" s="85"/>
      <c r="G253" s="85"/>
      <c r="H253" s="84"/>
    </row>
    <row r="254" s="58" customFormat="1" spans="1:8">
      <c r="A254" s="84"/>
      <c r="E254" s="85"/>
      <c r="F254" s="85"/>
      <c r="G254" s="85"/>
      <c r="H254" s="84"/>
    </row>
    <row r="255" s="58" customFormat="1" spans="1:8">
      <c r="A255" s="84"/>
      <c r="E255" s="85"/>
      <c r="F255" s="85"/>
      <c r="G255" s="85"/>
      <c r="H255" s="84"/>
    </row>
    <row r="256" s="58" customFormat="1" spans="1:8">
      <c r="A256" s="84"/>
      <c r="E256" s="85"/>
      <c r="F256" s="85"/>
      <c r="G256" s="85"/>
      <c r="H256" s="84"/>
    </row>
    <row r="257" s="58" customFormat="1" spans="1:8">
      <c r="A257" s="84"/>
      <c r="E257" s="85"/>
      <c r="F257" s="85"/>
      <c r="G257" s="85"/>
      <c r="H257" s="84"/>
    </row>
    <row r="258" s="58" customFormat="1" spans="1:8">
      <c r="A258" s="84"/>
      <c r="E258" s="85"/>
      <c r="F258" s="85"/>
      <c r="G258" s="85"/>
      <c r="H258" s="84"/>
    </row>
    <row r="259" s="58" customFormat="1" spans="1:8">
      <c r="A259" s="84"/>
      <c r="E259" s="85"/>
      <c r="F259" s="85"/>
      <c r="G259" s="85"/>
      <c r="H259" s="84"/>
    </row>
    <row r="260" s="58" customFormat="1" spans="1:8">
      <c r="A260" s="84"/>
      <c r="E260" s="85"/>
      <c r="F260" s="85"/>
      <c r="G260" s="85"/>
      <c r="H260" s="84"/>
    </row>
    <row r="261" s="58" customFormat="1" spans="1:8">
      <c r="A261" s="84"/>
      <c r="E261" s="85"/>
      <c r="F261" s="85"/>
      <c r="G261" s="85"/>
      <c r="H261" s="84"/>
    </row>
    <row r="262" s="58" customFormat="1" spans="1:8">
      <c r="A262" s="84"/>
      <c r="E262" s="85"/>
      <c r="F262" s="85"/>
      <c r="G262" s="85"/>
      <c r="H262" s="84"/>
    </row>
    <row r="263" s="58" customFormat="1" spans="1:8">
      <c r="A263" s="84"/>
      <c r="E263" s="85"/>
      <c r="F263" s="85"/>
      <c r="G263" s="85"/>
      <c r="H263" s="84"/>
    </row>
    <row r="264" s="58" customFormat="1" spans="1:8">
      <c r="A264" s="84"/>
      <c r="E264" s="85"/>
      <c r="F264" s="85"/>
      <c r="G264" s="85"/>
      <c r="H264" s="84"/>
    </row>
    <row r="265" s="58" customFormat="1" spans="1:8">
      <c r="A265" s="84"/>
      <c r="E265" s="85"/>
      <c r="F265" s="85"/>
      <c r="G265" s="85"/>
      <c r="H265" s="84"/>
    </row>
    <row r="266" s="58" customFormat="1" spans="1:8">
      <c r="A266" s="84"/>
      <c r="E266" s="85"/>
      <c r="F266" s="85"/>
      <c r="G266" s="85"/>
      <c r="H266" s="84"/>
    </row>
    <row r="267" s="58" customFormat="1" spans="1:8">
      <c r="A267" s="84"/>
      <c r="E267" s="85"/>
      <c r="F267" s="85"/>
      <c r="G267" s="85"/>
      <c r="H267" s="84"/>
    </row>
    <row r="268" s="58" customFormat="1" spans="1:8">
      <c r="A268" s="84"/>
      <c r="E268" s="85"/>
      <c r="F268" s="85"/>
      <c r="G268" s="85"/>
      <c r="H268" s="84"/>
    </row>
    <row r="269" s="58" customFormat="1" spans="1:8">
      <c r="A269" s="84"/>
      <c r="E269" s="85"/>
      <c r="F269" s="85"/>
      <c r="G269" s="85"/>
      <c r="H269" s="84"/>
    </row>
    <row r="270" s="58" customFormat="1" spans="1:8">
      <c r="A270" s="84"/>
      <c r="E270" s="85"/>
      <c r="F270" s="85"/>
      <c r="G270" s="85"/>
      <c r="H270" s="84"/>
    </row>
    <row r="271" s="58" customFormat="1" spans="1:8">
      <c r="A271" s="84"/>
      <c r="E271" s="85"/>
      <c r="F271" s="85"/>
      <c r="G271" s="85"/>
      <c r="H271" s="84"/>
    </row>
    <row r="272" s="58" customFormat="1" spans="1:8">
      <c r="A272" s="84"/>
      <c r="E272" s="85"/>
      <c r="F272" s="85"/>
      <c r="G272" s="85"/>
      <c r="H272" s="84"/>
    </row>
    <row r="273" s="58" customFormat="1" spans="1:8">
      <c r="A273" s="84"/>
      <c r="E273" s="85"/>
      <c r="F273" s="85"/>
      <c r="G273" s="85"/>
      <c r="H273" s="84"/>
    </row>
    <row r="274" s="58" customFormat="1" spans="1:8">
      <c r="A274" s="84"/>
      <c r="E274" s="85"/>
      <c r="F274" s="85"/>
      <c r="G274" s="85"/>
      <c r="H274" s="84"/>
    </row>
    <row r="275" s="58" customFormat="1" spans="1:8">
      <c r="A275" s="84"/>
      <c r="E275" s="85"/>
      <c r="F275" s="85"/>
      <c r="G275" s="85"/>
      <c r="H275" s="84"/>
    </row>
    <row r="276" s="58" customFormat="1" spans="1:8">
      <c r="A276" s="84"/>
      <c r="E276" s="85"/>
      <c r="F276" s="85"/>
      <c r="G276" s="85"/>
      <c r="H276" s="84"/>
    </row>
    <row r="277" s="58" customFormat="1" spans="1:8">
      <c r="A277" s="84"/>
      <c r="E277" s="85"/>
      <c r="F277" s="85"/>
      <c r="G277" s="85"/>
      <c r="H277" s="84"/>
    </row>
    <row r="278" s="58" customFormat="1" spans="1:8">
      <c r="A278" s="84"/>
      <c r="E278" s="85"/>
      <c r="F278" s="85"/>
      <c r="G278" s="85"/>
      <c r="H278" s="84"/>
    </row>
    <row r="279" s="58" customFormat="1" spans="1:8">
      <c r="A279" s="84"/>
      <c r="E279" s="85"/>
      <c r="F279" s="85"/>
      <c r="G279" s="85"/>
      <c r="H279" s="84"/>
    </row>
    <row r="280" s="58" customFormat="1" spans="1:8">
      <c r="A280" s="84"/>
      <c r="E280" s="85"/>
      <c r="F280" s="85"/>
      <c r="G280" s="85"/>
      <c r="H280" s="84"/>
    </row>
    <row r="281" s="58" customFormat="1" spans="1:8">
      <c r="A281" s="84"/>
      <c r="E281" s="85"/>
      <c r="F281" s="85"/>
      <c r="G281" s="85"/>
      <c r="H281" s="84"/>
    </row>
    <row r="282" s="58" customFormat="1" spans="1:8">
      <c r="A282" s="84"/>
      <c r="E282" s="85"/>
      <c r="F282" s="85"/>
      <c r="G282" s="85"/>
      <c r="H282" s="84"/>
    </row>
    <row r="283" s="58" customFormat="1" spans="1:8">
      <c r="A283" s="84"/>
      <c r="E283" s="85"/>
      <c r="F283" s="85"/>
      <c r="G283" s="85"/>
      <c r="H283" s="84"/>
    </row>
    <row r="284" s="58" customFormat="1" spans="1:8">
      <c r="A284" s="84"/>
      <c r="E284" s="85"/>
      <c r="F284" s="85"/>
      <c r="G284" s="85"/>
      <c r="H284" s="84"/>
    </row>
    <row r="285" s="58" customFormat="1" spans="1:8">
      <c r="A285" s="84"/>
      <c r="E285" s="85"/>
      <c r="F285" s="85"/>
      <c r="G285" s="85"/>
      <c r="H285" s="84"/>
    </row>
    <row r="286" s="58" customFormat="1" spans="1:8">
      <c r="A286" s="84"/>
      <c r="E286" s="85"/>
      <c r="F286" s="85"/>
      <c r="G286" s="85"/>
      <c r="H286" s="84"/>
    </row>
    <row r="287" s="58" customFormat="1" spans="1:8">
      <c r="A287" s="84"/>
      <c r="E287" s="85"/>
      <c r="F287" s="85"/>
      <c r="G287" s="85"/>
      <c r="H287" s="84"/>
    </row>
    <row r="288" s="58" customFormat="1" spans="1:8">
      <c r="A288" s="84"/>
      <c r="E288" s="85"/>
      <c r="F288" s="85"/>
      <c r="G288" s="85"/>
      <c r="H288" s="84"/>
    </row>
    <row r="289" s="58" customFormat="1" spans="1:8">
      <c r="A289" s="84"/>
      <c r="E289" s="85"/>
      <c r="F289" s="85"/>
      <c r="G289" s="85"/>
      <c r="H289" s="84"/>
    </row>
    <row r="290" s="58" customFormat="1" spans="1:8">
      <c r="A290" s="84"/>
      <c r="E290" s="85"/>
      <c r="F290" s="85"/>
      <c r="G290" s="85"/>
      <c r="H290" s="84"/>
    </row>
    <row r="291" s="58" customFormat="1" spans="1:8">
      <c r="A291" s="84"/>
      <c r="E291" s="85"/>
      <c r="F291" s="85"/>
      <c r="G291" s="85"/>
      <c r="H291" s="84"/>
    </row>
    <row r="292" s="58" customFormat="1" spans="1:8">
      <c r="A292" s="84"/>
      <c r="E292" s="85"/>
      <c r="F292" s="85"/>
      <c r="G292" s="85"/>
      <c r="H292" s="84"/>
    </row>
    <row r="293" s="58" customFormat="1" spans="1:8">
      <c r="A293" s="84"/>
      <c r="E293" s="85"/>
      <c r="F293" s="85"/>
      <c r="G293" s="85"/>
      <c r="H293" s="84"/>
    </row>
    <row r="294" s="58" customFormat="1" spans="1:8">
      <c r="A294" s="84"/>
      <c r="E294" s="85"/>
      <c r="F294" s="85"/>
      <c r="G294" s="85"/>
      <c r="H294" s="84"/>
    </row>
    <row r="295" s="58" customFormat="1" spans="1:8">
      <c r="A295" s="84"/>
      <c r="E295" s="85"/>
      <c r="F295" s="85"/>
      <c r="G295" s="85"/>
      <c r="H295" s="84"/>
    </row>
    <row r="296" s="58" customFormat="1" spans="1:8">
      <c r="A296" s="84"/>
      <c r="E296" s="85"/>
      <c r="F296" s="85"/>
      <c r="G296" s="85"/>
      <c r="H296" s="84"/>
    </row>
    <row r="297" s="58" customFormat="1" spans="1:8">
      <c r="A297" s="84"/>
      <c r="E297" s="85"/>
      <c r="F297" s="85"/>
      <c r="G297" s="85"/>
      <c r="H297" s="84"/>
    </row>
    <row r="298" s="58" customFormat="1" spans="1:8">
      <c r="A298" s="84"/>
      <c r="E298" s="85"/>
      <c r="F298" s="85"/>
      <c r="G298" s="85"/>
      <c r="H298" s="84"/>
    </row>
    <row r="299" s="58" customFormat="1" spans="1:8">
      <c r="A299" s="84"/>
      <c r="E299" s="85"/>
      <c r="F299" s="85"/>
      <c r="G299" s="85"/>
      <c r="H299" s="84"/>
    </row>
    <row r="300" s="58" customFormat="1" spans="1:8">
      <c r="A300" s="84"/>
      <c r="E300" s="85"/>
      <c r="F300" s="85"/>
      <c r="G300" s="85"/>
      <c r="H300" s="84"/>
    </row>
    <row r="301" s="58" customFormat="1" spans="1:8">
      <c r="A301" s="84"/>
      <c r="E301" s="85"/>
      <c r="F301" s="85"/>
      <c r="G301" s="85"/>
      <c r="H301" s="84"/>
    </row>
    <row r="302" s="58" customFormat="1" spans="1:8">
      <c r="A302" s="84"/>
      <c r="E302" s="85"/>
      <c r="F302" s="85"/>
      <c r="G302" s="85"/>
      <c r="H302" s="84"/>
    </row>
    <row r="303" s="58" customFormat="1" spans="1:8">
      <c r="A303" s="84"/>
      <c r="E303" s="85"/>
      <c r="F303" s="85"/>
      <c r="G303" s="85"/>
      <c r="H303" s="84"/>
    </row>
    <row r="304" s="58" customFormat="1" spans="1:8">
      <c r="A304" s="84"/>
      <c r="E304" s="85"/>
      <c r="F304" s="85"/>
      <c r="G304" s="85"/>
      <c r="H304" s="84"/>
    </row>
    <row r="305" s="58" customFormat="1" spans="1:8">
      <c r="A305" s="84"/>
      <c r="E305" s="85"/>
      <c r="F305" s="85"/>
      <c r="G305" s="85"/>
      <c r="H305" s="84"/>
    </row>
    <row r="306" s="58" customFormat="1" spans="1:8">
      <c r="A306" s="84"/>
      <c r="E306" s="85"/>
      <c r="F306" s="85"/>
      <c r="G306" s="85"/>
      <c r="H306" s="84"/>
    </row>
    <row r="307" s="58" customFormat="1" spans="1:8">
      <c r="A307" s="84"/>
      <c r="E307" s="85"/>
      <c r="F307" s="85"/>
      <c r="G307" s="85"/>
      <c r="H307" s="84"/>
    </row>
    <row r="308" s="58" customFormat="1" spans="1:8">
      <c r="A308" s="84"/>
      <c r="E308" s="85"/>
      <c r="F308" s="85"/>
      <c r="G308" s="85"/>
      <c r="H308" s="84"/>
    </row>
    <row r="309" s="58" customFormat="1" spans="1:8">
      <c r="A309" s="84"/>
      <c r="E309" s="85"/>
      <c r="F309" s="85"/>
      <c r="G309" s="85"/>
      <c r="H309" s="84"/>
    </row>
    <row r="310" s="58" customFormat="1" spans="1:8">
      <c r="A310" s="84"/>
      <c r="E310" s="85"/>
      <c r="F310" s="85"/>
      <c r="G310" s="85"/>
      <c r="H310" s="84"/>
    </row>
    <row r="311" s="58" customFormat="1" spans="1:8">
      <c r="A311" s="84"/>
      <c r="E311" s="85"/>
      <c r="F311" s="85"/>
      <c r="G311" s="85"/>
      <c r="H311" s="84"/>
    </row>
    <row r="312" s="58" customFormat="1" spans="1:8">
      <c r="A312" s="84"/>
      <c r="E312" s="85"/>
      <c r="F312" s="85"/>
      <c r="G312" s="85"/>
      <c r="H312" s="84"/>
    </row>
    <row r="313" s="58" customFormat="1" spans="1:8">
      <c r="A313" s="84"/>
      <c r="E313" s="85"/>
      <c r="F313" s="85"/>
      <c r="G313" s="85"/>
      <c r="H313" s="84"/>
    </row>
    <row r="314" s="58" customFormat="1" spans="1:8">
      <c r="A314" s="84"/>
      <c r="E314" s="85"/>
      <c r="F314" s="85"/>
      <c r="G314" s="85"/>
      <c r="H314" s="84"/>
    </row>
    <row r="315" s="58" customFormat="1" spans="1:8">
      <c r="A315" s="84"/>
      <c r="E315" s="85"/>
      <c r="F315" s="85"/>
      <c r="G315" s="85"/>
      <c r="H315" s="84"/>
    </row>
    <row r="316" s="58" customFormat="1" spans="1:8">
      <c r="A316" s="84"/>
      <c r="E316" s="85"/>
      <c r="F316" s="85"/>
      <c r="G316" s="85"/>
      <c r="H316" s="84"/>
    </row>
    <row r="317" s="58" customFormat="1" spans="1:8">
      <c r="A317" s="84"/>
      <c r="E317" s="85"/>
      <c r="F317" s="85"/>
      <c r="G317" s="85"/>
      <c r="H317" s="84"/>
    </row>
    <row r="318" s="58" customFormat="1" spans="1:8">
      <c r="A318" s="84"/>
      <c r="E318" s="85"/>
      <c r="F318" s="85"/>
      <c r="G318" s="85"/>
      <c r="H318" s="84"/>
    </row>
    <row r="319" s="58" customFormat="1" spans="1:8">
      <c r="A319" s="84"/>
      <c r="E319" s="85"/>
      <c r="F319" s="85"/>
      <c r="G319" s="85"/>
      <c r="H319" s="84"/>
    </row>
    <row r="320" s="58" customFormat="1" spans="1:8">
      <c r="A320" s="84"/>
      <c r="E320" s="85"/>
      <c r="F320" s="85"/>
      <c r="G320" s="85"/>
      <c r="H320" s="84"/>
    </row>
    <row r="321" s="58" customFormat="1" spans="1:8">
      <c r="A321" s="84"/>
      <c r="E321" s="85"/>
      <c r="F321" s="85"/>
      <c r="G321" s="85"/>
      <c r="H321" s="84"/>
    </row>
    <row r="322" s="58" customFormat="1" spans="1:8">
      <c r="A322" s="84"/>
      <c r="E322" s="85"/>
      <c r="F322" s="85"/>
      <c r="G322" s="85"/>
      <c r="H322" s="84"/>
    </row>
    <row r="323" s="58" customFormat="1" spans="1:8">
      <c r="A323" s="84"/>
      <c r="E323" s="85"/>
      <c r="F323" s="85"/>
      <c r="G323" s="85"/>
      <c r="H323" s="84"/>
    </row>
    <row r="324" s="58" customFormat="1" spans="1:8">
      <c r="A324" s="84"/>
      <c r="E324" s="85"/>
      <c r="F324" s="85"/>
      <c r="G324" s="85"/>
      <c r="H324" s="84"/>
    </row>
    <row r="325" s="58" customFormat="1" spans="1:8">
      <c r="A325" s="84"/>
      <c r="E325" s="85"/>
      <c r="F325" s="85"/>
      <c r="G325" s="85"/>
      <c r="H325" s="84"/>
    </row>
    <row r="326" s="58" customFormat="1" spans="1:8">
      <c r="A326" s="84"/>
      <c r="E326" s="85"/>
      <c r="F326" s="85"/>
      <c r="G326" s="85"/>
      <c r="H326" s="84"/>
    </row>
    <row r="327" s="58" customFormat="1" spans="1:8">
      <c r="A327" s="84"/>
      <c r="E327" s="85"/>
      <c r="F327" s="85"/>
      <c r="G327" s="85"/>
      <c r="H327" s="84"/>
    </row>
    <row r="328" s="58" customFormat="1" spans="1:8">
      <c r="A328" s="84"/>
      <c r="E328" s="85"/>
      <c r="F328" s="85"/>
      <c r="G328" s="85"/>
      <c r="H328" s="84"/>
    </row>
    <row r="329" s="58" customFormat="1" spans="1:8">
      <c r="A329" s="84"/>
      <c r="E329" s="85"/>
      <c r="F329" s="85"/>
      <c r="G329" s="85"/>
      <c r="H329" s="84"/>
    </row>
    <row r="330" s="58" customFormat="1" spans="1:8">
      <c r="A330" s="84"/>
      <c r="E330" s="85"/>
      <c r="F330" s="85"/>
      <c r="G330" s="85"/>
      <c r="H330" s="84"/>
    </row>
    <row r="331" s="58" customFormat="1" spans="1:8">
      <c r="A331" s="84"/>
      <c r="E331" s="85"/>
      <c r="F331" s="85"/>
      <c r="G331" s="85"/>
      <c r="H331" s="84"/>
    </row>
    <row r="332" s="58" customFormat="1" spans="1:8">
      <c r="A332" s="84"/>
      <c r="E332" s="85"/>
      <c r="F332" s="85"/>
      <c r="G332" s="85"/>
      <c r="H332" s="84"/>
    </row>
    <row r="333" s="58" customFormat="1" spans="1:8">
      <c r="A333" s="84"/>
      <c r="E333" s="85"/>
      <c r="F333" s="85"/>
      <c r="G333" s="85"/>
      <c r="H333" s="84"/>
    </row>
    <row r="334" s="58" customFormat="1" spans="1:8">
      <c r="A334" s="84"/>
      <c r="E334" s="85"/>
      <c r="F334" s="85"/>
      <c r="G334" s="85"/>
      <c r="H334" s="84"/>
    </row>
    <row r="335" s="58" customFormat="1" spans="1:8">
      <c r="A335" s="84"/>
      <c r="E335" s="85"/>
      <c r="F335" s="85"/>
      <c r="G335" s="85"/>
      <c r="H335" s="84"/>
    </row>
    <row r="336" s="58" customFormat="1" spans="1:8">
      <c r="A336" s="84"/>
      <c r="E336" s="85"/>
      <c r="F336" s="85"/>
      <c r="G336" s="85"/>
      <c r="H336" s="84"/>
    </row>
    <row r="337" s="58" customFormat="1" spans="1:8">
      <c r="A337" s="84"/>
      <c r="E337" s="85"/>
      <c r="F337" s="85"/>
      <c r="G337" s="85"/>
      <c r="H337" s="84"/>
    </row>
    <row r="338" s="58" customFormat="1" spans="1:8">
      <c r="A338" s="84"/>
      <c r="E338" s="85"/>
      <c r="F338" s="85"/>
      <c r="G338" s="85"/>
      <c r="H338" s="84"/>
    </row>
    <row r="339" s="58" customFormat="1" spans="1:8">
      <c r="A339" s="84"/>
      <c r="E339" s="85"/>
      <c r="F339" s="85"/>
      <c r="G339" s="85"/>
      <c r="H339" s="84"/>
    </row>
    <row r="340" s="58" customFormat="1" spans="1:8">
      <c r="A340" s="84"/>
      <c r="E340" s="85"/>
      <c r="F340" s="85"/>
      <c r="G340" s="85"/>
      <c r="H340" s="84"/>
    </row>
    <row r="341" s="58" customFormat="1" spans="1:8">
      <c r="A341" s="84"/>
      <c r="E341" s="85"/>
      <c r="F341" s="85"/>
      <c r="G341" s="85"/>
      <c r="H341" s="84"/>
    </row>
    <row r="342" s="58" customFormat="1" spans="1:8">
      <c r="A342" s="84"/>
      <c r="E342" s="85"/>
      <c r="F342" s="85"/>
      <c r="G342" s="85"/>
      <c r="H342" s="84"/>
    </row>
    <row r="343" s="58" customFormat="1" spans="1:8">
      <c r="A343" s="84"/>
      <c r="E343" s="85"/>
      <c r="F343" s="85"/>
      <c r="G343" s="85"/>
      <c r="H343" s="84"/>
    </row>
    <row r="344" s="58" customFormat="1" spans="1:8">
      <c r="A344" s="84"/>
      <c r="E344" s="85"/>
      <c r="F344" s="85"/>
      <c r="G344" s="85"/>
      <c r="H344" s="84"/>
    </row>
    <row r="345" s="58" customFormat="1" spans="1:8">
      <c r="A345" s="84"/>
      <c r="E345" s="85"/>
      <c r="F345" s="85"/>
      <c r="G345" s="85"/>
      <c r="H345" s="84"/>
    </row>
    <row r="346" s="58" customFormat="1" spans="1:8">
      <c r="A346" s="84"/>
      <c r="E346" s="85"/>
      <c r="F346" s="85"/>
      <c r="G346" s="85"/>
      <c r="H346" s="84"/>
    </row>
    <row r="347" s="58" customFormat="1" spans="1:8">
      <c r="A347" s="84"/>
      <c r="E347" s="85"/>
      <c r="F347" s="85"/>
      <c r="G347" s="85"/>
      <c r="H347" s="84"/>
    </row>
    <row r="348" s="58" customFormat="1" spans="1:8">
      <c r="A348" s="84"/>
      <c r="E348" s="85"/>
      <c r="F348" s="85"/>
      <c r="G348" s="85"/>
      <c r="H348" s="84"/>
    </row>
    <row r="349" s="58" customFormat="1" spans="1:8">
      <c r="A349" s="84"/>
      <c r="E349" s="85"/>
      <c r="F349" s="85"/>
      <c r="G349" s="85"/>
      <c r="H349" s="84"/>
    </row>
    <row r="350" s="58" customFormat="1" spans="1:8">
      <c r="A350" s="84"/>
      <c r="E350" s="85"/>
      <c r="F350" s="85"/>
      <c r="G350" s="85"/>
      <c r="H350" s="84"/>
    </row>
    <row r="351" s="58" customFormat="1" spans="1:8">
      <c r="A351" s="84"/>
      <c r="E351" s="85"/>
      <c r="F351" s="85"/>
      <c r="G351" s="85"/>
      <c r="H351" s="84"/>
    </row>
    <row r="352" s="58" customFormat="1" spans="1:8">
      <c r="A352" s="84"/>
      <c r="E352" s="85"/>
      <c r="F352" s="85"/>
      <c r="G352" s="85"/>
      <c r="H352" s="84"/>
    </row>
    <row r="353" s="58" customFormat="1" spans="1:8">
      <c r="A353" s="84"/>
      <c r="E353" s="85"/>
      <c r="F353" s="85"/>
      <c r="G353" s="85"/>
      <c r="H353" s="84"/>
    </row>
    <row r="354" s="58" customFormat="1" spans="1:8">
      <c r="A354" s="84"/>
      <c r="E354" s="85"/>
      <c r="F354" s="85"/>
      <c r="G354" s="85"/>
      <c r="H354" s="84"/>
    </row>
    <row r="355" s="58" customFormat="1" spans="1:8">
      <c r="A355" s="84"/>
      <c r="E355" s="85"/>
      <c r="F355" s="85"/>
      <c r="G355" s="85"/>
      <c r="H355" s="84"/>
    </row>
    <row r="356" s="58" customFormat="1" spans="1:8">
      <c r="A356" s="84"/>
      <c r="E356" s="85"/>
      <c r="F356" s="85"/>
      <c r="G356" s="85"/>
      <c r="H356" s="84"/>
    </row>
    <row r="357" s="58" customFormat="1" spans="1:8">
      <c r="A357" s="84"/>
      <c r="E357" s="85"/>
      <c r="F357" s="85"/>
      <c r="G357" s="85"/>
      <c r="H357" s="84"/>
    </row>
    <row r="358" s="58" customFormat="1" spans="1:8">
      <c r="A358" s="84"/>
      <c r="E358" s="85"/>
      <c r="F358" s="85"/>
      <c r="G358" s="85"/>
      <c r="H358" s="84"/>
    </row>
    <row r="359" s="58" customFormat="1" spans="1:8">
      <c r="A359" s="84"/>
      <c r="E359" s="85"/>
      <c r="F359" s="85"/>
      <c r="G359" s="85"/>
      <c r="H359" s="84"/>
    </row>
    <row r="360" s="58" customFormat="1" spans="1:8">
      <c r="A360" s="84"/>
      <c r="E360" s="85"/>
      <c r="F360" s="85"/>
      <c r="G360" s="85"/>
      <c r="H360" s="84"/>
    </row>
    <row r="361" s="58" customFormat="1" spans="1:8">
      <c r="A361" s="84"/>
      <c r="E361" s="85"/>
      <c r="F361" s="85"/>
      <c r="G361" s="85"/>
      <c r="H361" s="84"/>
    </row>
    <row r="362" s="58" customFormat="1" spans="1:8">
      <c r="A362" s="84"/>
      <c r="E362" s="85"/>
      <c r="F362" s="85"/>
      <c r="G362" s="85"/>
      <c r="H362" s="84"/>
    </row>
    <row r="363" s="58" customFormat="1" spans="1:8">
      <c r="A363" s="84"/>
      <c r="E363" s="85"/>
      <c r="F363" s="85"/>
      <c r="G363" s="85"/>
      <c r="H363" s="84"/>
    </row>
    <row r="364" s="58" customFormat="1" spans="1:8">
      <c r="A364" s="84"/>
      <c r="E364" s="85"/>
      <c r="F364" s="85"/>
      <c r="G364" s="85"/>
      <c r="H364" s="84"/>
    </row>
    <row r="365" s="58" customFormat="1" spans="1:8">
      <c r="A365" s="84"/>
      <c r="E365" s="85"/>
      <c r="F365" s="85"/>
      <c r="G365" s="85"/>
      <c r="H365" s="84"/>
    </row>
    <row r="366" s="58" customFormat="1" spans="1:8">
      <c r="A366" s="84"/>
      <c r="E366" s="85"/>
      <c r="F366" s="85"/>
      <c r="G366" s="85"/>
      <c r="H366" s="84"/>
    </row>
    <row r="367" s="58" customFormat="1" spans="1:8">
      <c r="A367" s="84"/>
      <c r="E367" s="85"/>
      <c r="F367" s="85"/>
      <c r="G367" s="85"/>
      <c r="H367" s="84"/>
    </row>
    <row r="368" s="58" customFormat="1" spans="1:8">
      <c r="A368" s="84"/>
      <c r="E368" s="85"/>
      <c r="F368" s="85"/>
      <c r="G368" s="85"/>
      <c r="H368" s="84"/>
    </row>
    <row r="369" s="58" customFormat="1" spans="1:8">
      <c r="A369" s="84"/>
      <c r="E369" s="85"/>
      <c r="F369" s="85"/>
      <c r="G369" s="85"/>
      <c r="H369" s="84"/>
    </row>
    <row r="370" s="58" customFormat="1" spans="1:8">
      <c r="A370" s="84"/>
      <c r="E370" s="85"/>
      <c r="F370" s="85"/>
      <c r="G370" s="85"/>
      <c r="H370" s="84"/>
    </row>
    <row r="371" s="58" customFormat="1" spans="1:8">
      <c r="A371" s="84"/>
      <c r="E371" s="85"/>
      <c r="F371" s="85"/>
      <c r="G371" s="85"/>
      <c r="H371" s="84"/>
    </row>
    <row r="372" s="58" customFormat="1" spans="1:8">
      <c r="A372" s="84"/>
      <c r="E372" s="85"/>
      <c r="F372" s="85"/>
      <c r="G372" s="85"/>
      <c r="H372" s="84"/>
    </row>
    <row r="373" s="58" customFormat="1" spans="1:8">
      <c r="A373" s="84"/>
      <c r="E373" s="85"/>
      <c r="F373" s="85"/>
      <c r="G373" s="85"/>
      <c r="H373" s="84"/>
    </row>
    <row r="374" s="58" customFormat="1" spans="1:8">
      <c r="A374" s="84"/>
      <c r="E374" s="85"/>
      <c r="F374" s="85"/>
      <c r="G374" s="85"/>
      <c r="H374" s="84"/>
    </row>
    <row r="375" s="58" customFormat="1" spans="1:8">
      <c r="A375" s="84"/>
      <c r="E375" s="85"/>
      <c r="F375" s="85"/>
      <c r="G375" s="85"/>
      <c r="H375" s="84"/>
    </row>
    <row r="376" s="58" customFormat="1" spans="1:8">
      <c r="A376" s="84"/>
      <c r="E376" s="85"/>
      <c r="F376" s="85"/>
      <c r="G376" s="85"/>
      <c r="H376" s="84"/>
    </row>
    <row r="377" s="58" customFormat="1" spans="1:8">
      <c r="A377" s="84"/>
      <c r="E377" s="85"/>
      <c r="F377" s="85"/>
      <c r="G377" s="85"/>
      <c r="H377" s="84"/>
    </row>
    <row r="378" s="58" customFormat="1" spans="1:8">
      <c r="A378" s="84"/>
      <c r="E378" s="85"/>
      <c r="F378" s="85"/>
      <c r="G378" s="85"/>
      <c r="H378" s="84"/>
    </row>
    <row r="379" s="58" customFormat="1" spans="1:8">
      <c r="A379" s="84"/>
      <c r="E379" s="85"/>
      <c r="F379" s="85"/>
      <c r="G379" s="85"/>
      <c r="H379" s="84"/>
    </row>
    <row r="380" s="58" customFormat="1" spans="1:8">
      <c r="A380" s="84"/>
      <c r="E380" s="85"/>
      <c r="F380" s="85"/>
      <c r="G380" s="85"/>
      <c r="H380" s="84"/>
    </row>
    <row r="381" s="58" customFormat="1" spans="1:8">
      <c r="A381" s="84"/>
      <c r="E381" s="85"/>
      <c r="F381" s="85"/>
      <c r="G381" s="85"/>
      <c r="H381" s="84"/>
    </row>
    <row r="382" s="58" customFormat="1" spans="1:8">
      <c r="A382" s="84"/>
      <c r="E382" s="85"/>
      <c r="F382" s="85"/>
      <c r="G382" s="85"/>
      <c r="H382" s="84"/>
    </row>
    <row r="383" s="58" customFormat="1" spans="1:8">
      <c r="A383" s="84"/>
      <c r="E383" s="85"/>
      <c r="F383" s="85"/>
      <c r="G383" s="85"/>
      <c r="H383" s="84"/>
    </row>
    <row r="384" s="58" customFormat="1" spans="1:8">
      <c r="A384" s="84"/>
      <c r="E384" s="85"/>
      <c r="F384" s="85"/>
      <c r="G384" s="85"/>
      <c r="H384" s="84"/>
    </row>
    <row r="385" s="58" customFormat="1" spans="1:8">
      <c r="A385" s="84"/>
      <c r="E385" s="85"/>
      <c r="F385" s="85"/>
      <c r="G385" s="85"/>
      <c r="H385" s="84"/>
    </row>
    <row r="386" s="58" customFormat="1" spans="1:8">
      <c r="A386" s="84"/>
      <c r="E386" s="85"/>
      <c r="F386" s="85"/>
      <c r="G386" s="85"/>
      <c r="H386" s="84"/>
    </row>
    <row r="387" s="58" customFormat="1" spans="1:8">
      <c r="A387" s="84"/>
      <c r="E387" s="85"/>
      <c r="F387" s="85"/>
      <c r="G387" s="85"/>
      <c r="H387" s="84"/>
    </row>
    <row r="388" s="58" customFormat="1" spans="1:8">
      <c r="A388" s="84"/>
      <c r="E388" s="85"/>
      <c r="F388" s="85"/>
      <c r="G388" s="85"/>
      <c r="H388" s="84"/>
    </row>
    <row r="389" s="58" customFormat="1" spans="1:8">
      <c r="A389" s="84"/>
      <c r="E389" s="85"/>
      <c r="F389" s="85"/>
      <c r="G389" s="85"/>
      <c r="H389" s="84"/>
    </row>
    <row r="390" s="58" customFormat="1" spans="1:8">
      <c r="A390" s="84"/>
      <c r="E390" s="85"/>
      <c r="F390" s="85"/>
      <c r="G390" s="85"/>
      <c r="H390" s="84"/>
    </row>
    <row r="391" s="58" customFormat="1" spans="1:8">
      <c r="A391" s="84"/>
      <c r="E391" s="85"/>
      <c r="F391" s="85"/>
      <c r="G391" s="85"/>
      <c r="H391" s="84"/>
    </row>
    <row r="392" s="58" customFormat="1" spans="1:8">
      <c r="A392" s="84"/>
      <c r="E392" s="85"/>
      <c r="F392" s="85"/>
      <c r="G392" s="85"/>
      <c r="H392" s="84"/>
    </row>
    <row r="393" s="58" customFormat="1" spans="1:8">
      <c r="A393" s="84"/>
      <c r="E393" s="85"/>
      <c r="F393" s="85"/>
      <c r="G393" s="85"/>
      <c r="H393" s="84"/>
    </row>
    <row r="394" s="58" customFormat="1" spans="1:8">
      <c r="A394" s="84"/>
      <c r="E394" s="85"/>
      <c r="F394" s="85"/>
      <c r="G394" s="85"/>
      <c r="H394" s="84"/>
    </row>
    <row r="395" s="58" customFormat="1" spans="1:8">
      <c r="A395" s="84"/>
      <c r="E395" s="85"/>
      <c r="F395" s="85"/>
      <c r="G395" s="85"/>
      <c r="H395" s="84"/>
    </row>
    <row r="396" s="58" customFormat="1" spans="1:8">
      <c r="A396" s="84"/>
      <c r="E396" s="85"/>
      <c r="F396" s="85"/>
      <c r="G396" s="85"/>
      <c r="H396" s="84"/>
    </row>
    <row r="397" s="58" customFormat="1" spans="1:8">
      <c r="A397" s="84"/>
      <c r="E397" s="85"/>
      <c r="F397" s="85"/>
      <c r="G397" s="85"/>
      <c r="H397" s="84"/>
    </row>
    <row r="398" s="58" customFormat="1" spans="1:8">
      <c r="A398" s="84"/>
      <c r="E398" s="85"/>
      <c r="F398" s="85"/>
      <c r="G398" s="85"/>
      <c r="H398" s="84"/>
    </row>
    <row r="399" s="58" customFormat="1" spans="1:8">
      <c r="A399" s="84"/>
      <c r="E399" s="85"/>
      <c r="F399" s="85"/>
      <c r="G399" s="85"/>
      <c r="H399" s="84"/>
    </row>
    <row r="400" s="58" customFormat="1" spans="1:8">
      <c r="A400" s="84"/>
      <c r="E400" s="85"/>
      <c r="F400" s="85"/>
      <c r="G400" s="85"/>
      <c r="H400" s="84"/>
    </row>
    <row r="401" s="58" customFormat="1" spans="1:8">
      <c r="A401" s="84"/>
      <c r="E401" s="85"/>
      <c r="F401" s="85"/>
      <c r="G401" s="85"/>
      <c r="H401" s="84"/>
    </row>
    <row r="402" s="58" customFormat="1" spans="1:8">
      <c r="A402" s="84"/>
      <c r="E402" s="85"/>
      <c r="F402" s="85"/>
      <c r="G402" s="85"/>
      <c r="H402" s="84"/>
    </row>
    <row r="403" s="58" customFormat="1" spans="1:8">
      <c r="A403" s="84"/>
      <c r="E403" s="85"/>
      <c r="F403" s="85"/>
      <c r="G403" s="85"/>
      <c r="H403" s="84"/>
    </row>
    <row r="404" s="58" customFormat="1" spans="1:8">
      <c r="A404" s="84"/>
      <c r="E404" s="85"/>
      <c r="F404" s="85"/>
      <c r="G404" s="85"/>
      <c r="H404" s="84"/>
    </row>
    <row r="405" s="58" customFormat="1" spans="1:8">
      <c r="A405" s="84"/>
      <c r="E405" s="85"/>
      <c r="F405" s="85"/>
      <c r="G405" s="85"/>
      <c r="H405" s="84"/>
    </row>
    <row r="406" s="58" customFormat="1" spans="1:8">
      <c r="A406" s="84"/>
      <c r="E406" s="85"/>
      <c r="F406" s="85"/>
      <c r="G406" s="85"/>
      <c r="H406" s="84"/>
    </row>
    <row r="407" s="58" customFormat="1" spans="1:8">
      <c r="A407" s="84"/>
      <c r="E407" s="85"/>
      <c r="F407" s="85"/>
      <c r="G407" s="85"/>
      <c r="H407" s="84"/>
    </row>
    <row r="408" s="58" customFormat="1" spans="1:8">
      <c r="A408" s="84"/>
      <c r="E408" s="85"/>
      <c r="F408" s="85"/>
      <c r="G408" s="85"/>
      <c r="H408" s="84"/>
    </row>
    <row r="409" s="58" customFormat="1" spans="1:8">
      <c r="A409" s="84"/>
      <c r="E409" s="85"/>
      <c r="F409" s="85"/>
      <c r="G409" s="85"/>
      <c r="H409" s="84"/>
    </row>
    <row r="410" s="58" customFormat="1" spans="1:8">
      <c r="A410" s="84"/>
      <c r="E410" s="85"/>
      <c r="F410" s="85"/>
      <c r="G410" s="85"/>
      <c r="H410" s="84"/>
    </row>
    <row r="411" s="58" customFormat="1" spans="1:8">
      <c r="A411" s="84"/>
      <c r="E411" s="85"/>
      <c r="F411" s="85"/>
      <c r="G411" s="85"/>
      <c r="H411" s="84"/>
    </row>
    <row r="412" s="58" customFormat="1" spans="1:8">
      <c r="A412" s="84"/>
      <c r="E412" s="85"/>
      <c r="F412" s="85"/>
      <c r="G412" s="85"/>
      <c r="H412" s="84"/>
    </row>
    <row r="413" s="58" customFormat="1" spans="1:8">
      <c r="A413" s="84"/>
      <c r="E413" s="85"/>
      <c r="F413" s="85"/>
      <c r="G413" s="85"/>
      <c r="H413" s="84"/>
    </row>
    <row r="414" s="58" customFormat="1" spans="1:8">
      <c r="A414" s="84"/>
      <c r="E414" s="85"/>
      <c r="F414" s="85"/>
      <c r="G414" s="85"/>
      <c r="H414" s="84"/>
    </row>
    <row r="415" s="58" customFormat="1" spans="1:8">
      <c r="A415" s="84"/>
      <c r="E415" s="85"/>
      <c r="F415" s="85"/>
      <c r="G415" s="85"/>
      <c r="H415" s="84"/>
    </row>
    <row r="416" s="58" customFormat="1" spans="1:8">
      <c r="A416" s="84"/>
      <c r="E416" s="85"/>
      <c r="F416" s="85"/>
      <c r="G416" s="85"/>
      <c r="H416" s="84"/>
    </row>
    <row r="417" s="58" customFormat="1" spans="1:8">
      <c r="A417" s="84"/>
      <c r="E417" s="85"/>
      <c r="F417" s="85"/>
      <c r="G417" s="85"/>
      <c r="H417" s="84"/>
    </row>
    <row r="418" s="58" customFormat="1" spans="1:8">
      <c r="A418" s="84"/>
      <c r="E418" s="85"/>
      <c r="F418" s="85"/>
      <c r="G418" s="85"/>
      <c r="H418" s="84"/>
    </row>
    <row r="419" s="58" customFormat="1" spans="1:8">
      <c r="A419" s="84"/>
      <c r="E419" s="85"/>
      <c r="F419" s="85"/>
      <c r="G419" s="85"/>
      <c r="H419" s="84"/>
    </row>
    <row r="420" s="58" customFormat="1" spans="1:8">
      <c r="A420" s="84"/>
      <c r="E420" s="85"/>
      <c r="F420" s="85"/>
      <c r="G420" s="85"/>
      <c r="H420" s="84"/>
    </row>
    <row r="421" s="58" customFormat="1" spans="1:8">
      <c r="A421" s="84"/>
      <c r="E421" s="85"/>
      <c r="F421" s="85"/>
      <c r="G421" s="85"/>
      <c r="H421" s="84"/>
    </row>
    <row r="422" s="58" customFormat="1" spans="1:8">
      <c r="A422" s="84"/>
      <c r="E422" s="85"/>
      <c r="F422" s="85"/>
      <c r="G422" s="85"/>
      <c r="H422" s="84"/>
    </row>
    <row r="423" s="58" customFormat="1" spans="1:8">
      <c r="A423" s="84"/>
      <c r="E423" s="85"/>
      <c r="F423" s="85"/>
      <c r="G423" s="85"/>
      <c r="H423" s="84"/>
    </row>
    <row r="424" s="58" customFormat="1" spans="1:8">
      <c r="A424" s="84"/>
      <c r="E424" s="85"/>
      <c r="F424" s="85"/>
      <c r="G424" s="85"/>
      <c r="H424" s="84"/>
    </row>
    <row r="425" s="58" customFormat="1" spans="1:8">
      <c r="A425" s="84"/>
      <c r="E425" s="85"/>
      <c r="F425" s="85"/>
      <c r="G425" s="85"/>
      <c r="H425" s="84"/>
    </row>
    <row r="426" s="58" customFormat="1" spans="1:8">
      <c r="A426" s="84"/>
      <c r="E426" s="85"/>
      <c r="F426" s="85"/>
      <c r="G426" s="85"/>
      <c r="H426" s="84"/>
    </row>
    <row r="427" s="58" customFormat="1" spans="1:8">
      <c r="A427" s="84"/>
      <c r="E427" s="85"/>
      <c r="F427" s="85"/>
      <c r="G427" s="85"/>
      <c r="H427" s="84"/>
    </row>
    <row r="428" s="58" customFormat="1" spans="1:8">
      <c r="A428" s="84"/>
      <c r="E428" s="85"/>
      <c r="F428" s="85"/>
      <c r="G428" s="85"/>
      <c r="H428" s="84"/>
    </row>
    <row r="429" s="58" customFormat="1" spans="1:8">
      <c r="A429" s="84"/>
      <c r="E429" s="85"/>
      <c r="F429" s="85"/>
      <c r="G429" s="85"/>
      <c r="H429" s="84"/>
    </row>
    <row r="430" s="58" customFormat="1" spans="1:8">
      <c r="A430" s="84"/>
      <c r="E430" s="85"/>
      <c r="F430" s="85"/>
      <c r="G430" s="85"/>
      <c r="H430" s="84"/>
    </row>
    <row r="431" s="58" customFormat="1" spans="1:8">
      <c r="A431" s="84"/>
      <c r="E431" s="85"/>
      <c r="F431" s="85"/>
      <c r="G431" s="85"/>
      <c r="H431" s="84"/>
    </row>
    <row r="432" s="58" customFormat="1" spans="1:8">
      <c r="A432" s="84"/>
      <c r="E432" s="85"/>
      <c r="F432" s="85"/>
      <c r="G432" s="85"/>
      <c r="H432" s="84"/>
    </row>
    <row r="433" s="58" customFormat="1" spans="1:8">
      <c r="A433" s="84"/>
      <c r="E433" s="85"/>
      <c r="F433" s="85"/>
      <c r="G433" s="85"/>
      <c r="H433" s="84"/>
    </row>
    <row r="434" s="58" customFormat="1" spans="1:8">
      <c r="A434" s="84"/>
      <c r="E434" s="85"/>
      <c r="F434" s="85"/>
      <c r="G434" s="85"/>
      <c r="H434" s="84"/>
    </row>
    <row r="435" s="58" customFormat="1" spans="1:8">
      <c r="A435" s="84"/>
      <c r="E435" s="85"/>
      <c r="F435" s="85"/>
      <c r="G435" s="85"/>
      <c r="H435" s="84"/>
    </row>
    <row r="436" s="58" customFormat="1" spans="1:8">
      <c r="A436" s="84"/>
      <c r="E436" s="85"/>
      <c r="F436" s="85"/>
      <c r="G436" s="85"/>
      <c r="H436" s="84"/>
    </row>
    <row r="437" s="58" customFormat="1" spans="1:8">
      <c r="A437" s="84"/>
      <c r="E437" s="85"/>
      <c r="F437" s="85"/>
      <c r="G437" s="85"/>
      <c r="H437" s="84"/>
    </row>
    <row r="438" s="58" customFormat="1" spans="1:8">
      <c r="A438" s="84"/>
      <c r="E438" s="85"/>
      <c r="F438" s="85"/>
      <c r="G438" s="85"/>
      <c r="H438" s="84"/>
    </row>
    <row r="439" s="58" customFormat="1" spans="1:8">
      <c r="A439" s="84"/>
      <c r="E439" s="85"/>
      <c r="F439" s="85"/>
      <c r="G439" s="85"/>
      <c r="H439" s="84"/>
    </row>
    <row r="440" s="58" customFormat="1" spans="1:8">
      <c r="A440" s="84"/>
      <c r="E440" s="85"/>
      <c r="F440" s="85"/>
      <c r="G440" s="85"/>
      <c r="H440" s="84"/>
    </row>
    <row r="441" s="58" customFormat="1" spans="1:8">
      <c r="A441" s="84"/>
      <c r="E441" s="85"/>
      <c r="F441" s="85"/>
      <c r="G441" s="85"/>
      <c r="H441" s="84"/>
    </row>
    <row r="442" s="58" customFormat="1" spans="1:8">
      <c r="A442" s="84"/>
      <c r="E442" s="85"/>
      <c r="F442" s="85"/>
      <c r="G442" s="85"/>
      <c r="H442" s="84"/>
    </row>
    <row r="443" s="58" customFormat="1" spans="1:8">
      <c r="A443" s="84"/>
      <c r="E443" s="85"/>
      <c r="F443" s="85"/>
      <c r="G443" s="85"/>
      <c r="H443" s="84"/>
    </row>
    <row r="444" s="58" customFormat="1" spans="1:8">
      <c r="A444" s="84"/>
      <c r="E444" s="85"/>
      <c r="F444" s="85"/>
      <c r="G444" s="85"/>
      <c r="H444" s="84"/>
    </row>
    <row r="445" s="58" customFormat="1" spans="1:8">
      <c r="A445" s="84"/>
      <c r="E445" s="85"/>
      <c r="F445" s="85"/>
      <c r="G445" s="85"/>
      <c r="H445" s="84"/>
    </row>
    <row r="446" s="58" customFormat="1" spans="1:8">
      <c r="A446" s="84"/>
      <c r="E446" s="85"/>
      <c r="F446" s="85"/>
      <c r="G446" s="85"/>
      <c r="H446" s="84"/>
    </row>
    <row r="447" s="58" customFormat="1" spans="1:8">
      <c r="A447" s="84"/>
      <c r="E447" s="85"/>
      <c r="F447" s="85"/>
      <c r="G447" s="85"/>
      <c r="H447" s="84"/>
    </row>
    <row r="448" s="58" customFormat="1" spans="1:8">
      <c r="A448" s="84"/>
      <c r="E448" s="85"/>
      <c r="F448" s="85"/>
      <c r="G448" s="85"/>
      <c r="H448" s="84"/>
    </row>
    <row r="449" s="58" customFormat="1" spans="1:8">
      <c r="A449" s="84"/>
      <c r="E449" s="85"/>
      <c r="F449" s="85"/>
      <c r="G449" s="85"/>
      <c r="H449" s="84"/>
    </row>
    <row r="450" s="58" customFormat="1" spans="1:8">
      <c r="A450" s="84"/>
      <c r="E450" s="85"/>
      <c r="F450" s="85"/>
      <c r="G450" s="85"/>
      <c r="H450" s="84"/>
    </row>
    <row r="451" s="58" customFormat="1" spans="1:8">
      <c r="A451" s="84"/>
      <c r="E451" s="85"/>
      <c r="F451" s="85"/>
      <c r="G451" s="85"/>
      <c r="H451" s="84"/>
    </row>
    <row r="452" s="58" customFormat="1" spans="1:8">
      <c r="A452" s="84"/>
      <c r="E452" s="85"/>
      <c r="F452" s="85"/>
      <c r="G452" s="85"/>
      <c r="H452" s="84"/>
    </row>
    <row r="453" s="58" customFormat="1" spans="1:8">
      <c r="A453" s="84"/>
      <c r="E453" s="85"/>
      <c r="F453" s="85"/>
      <c r="G453" s="85"/>
      <c r="H453" s="84"/>
    </row>
    <row r="454" s="58" customFormat="1" spans="1:8">
      <c r="A454" s="84"/>
      <c r="E454" s="85"/>
      <c r="F454" s="85"/>
      <c r="G454" s="85"/>
      <c r="H454" s="84"/>
    </row>
    <row r="455" s="58" customFormat="1" spans="1:8">
      <c r="A455" s="84"/>
      <c r="E455" s="85"/>
      <c r="F455" s="85"/>
      <c r="G455" s="85"/>
      <c r="H455" s="84"/>
    </row>
    <row r="456" s="58" customFormat="1" spans="1:8">
      <c r="A456" s="84"/>
      <c r="E456" s="85"/>
      <c r="F456" s="85"/>
      <c r="G456" s="85"/>
      <c r="H456" s="84"/>
    </row>
    <row r="457" s="58" customFormat="1" spans="1:8">
      <c r="A457" s="84"/>
      <c r="E457" s="85"/>
      <c r="F457" s="85"/>
      <c r="G457" s="85"/>
      <c r="H457" s="84"/>
    </row>
    <row r="458" s="58" customFormat="1" spans="1:8">
      <c r="A458" s="84"/>
      <c r="E458" s="85"/>
      <c r="F458" s="85"/>
      <c r="G458" s="85"/>
      <c r="H458" s="84"/>
    </row>
    <row r="459" s="58" customFormat="1" spans="1:8">
      <c r="A459" s="84"/>
      <c r="E459" s="85"/>
      <c r="F459" s="85"/>
      <c r="G459" s="85"/>
      <c r="H459" s="84"/>
    </row>
    <row r="460" s="58" customFormat="1" spans="1:8">
      <c r="A460" s="84"/>
      <c r="E460" s="85"/>
      <c r="F460" s="85"/>
      <c r="G460" s="85"/>
      <c r="H460" s="84"/>
    </row>
    <row r="461" s="58" customFormat="1" spans="1:8">
      <c r="A461" s="84"/>
      <c r="E461" s="85"/>
      <c r="F461" s="85"/>
      <c r="G461" s="85"/>
      <c r="H461" s="84"/>
    </row>
    <row r="462" s="58" customFormat="1" spans="1:8">
      <c r="A462" s="84"/>
      <c r="E462" s="85"/>
      <c r="F462" s="85"/>
      <c r="G462" s="85"/>
      <c r="H462" s="84"/>
    </row>
    <row r="463" s="58" customFormat="1" spans="1:8">
      <c r="A463" s="84"/>
      <c r="E463" s="85"/>
      <c r="F463" s="85"/>
      <c r="G463" s="85"/>
      <c r="H463" s="84"/>
    </row>
    <row r="464" s="58" customFormat="1" spans="1:8">
      <c r="A464" s="84"/>
      <c r="E464" s="85"/>
      <c r="F464" s="85"/>
      <c r="G464" s="85"/>
      <c r="H464" s="84"/>
    </row>
    <row r="465" s="58" customFormat="1" spans="1:8">
      <c r="A465" s="84"/>
      <c r="E465" s="85"/>
      <c r="F465" s="85"/>
      <c r="G465" s="85"/>
      <c r="H465" s="84"/>
    </row>
    <row r="466" s="58" customFormat="1" spans="1:8">
      <c r="A466" s="84"/>
      <c r="E466" s="85"/>
      <c r="F466" s="85"/>
      <c r="G466" s="85"/>
      <c r="H466" s="84"/>
    </row>
    <row r="467" s="58" customFormat="1" spans="1:8">
      <c r="A467" s="84"/>
      <c r="E467" s="85"/>
      <c r="F467" s="85"/>
      <c r="G467" s="85"/>
      <c r="H467" s="84"/>
    </row>
    <row r="468" s="58" customFormat="1" spans="1:8">
      <c r="A468" s="84"/>
      <c r="E468" s="85"/>
      <c r="F468" s="85"/>
      <c r="G468" s="85"/>
      <c r="H468" s="84"/>
    </row>
    <row r="469" s="58" customFormat="1" spans="1:8">
      <c r="A469" s="84"/>
      <c r="E469" s="85"/>
      <c r="F469" s="85"/>
      <c r="G469" s="85"/>
      <c r="H469" s="84"/>
    </row>
    <row r="470" s="58" customFormat="1" spans="1:8">
      <c r="A470" s="84"/>
      <c r="E470" s="85"/>
      <c r="F470" s="85"/>
      <c r="G470" s="85"/>
      <c r="H470" s="84"/>
    </row>
    <row r="471" s="58" customFormat="1" spans="1:8">
      <c r="A471" s="84"/>
      <c r="E471" s="85"/>
      <c r="F471" s="85"/>
      <c r="G471" s="85"/>
      <c r="H471" s="84"/>
    </row>
    <row r="472" s="58" customFormat="1" spans="1:8">
      <c r="A472" s="84"/>
      <c r="E472" s="85"/>
      <c r="F472" s="85"/>
      <c r="G472" s="85"/>
      <c r="H472" s="84"/>
    </row>
    <row r="473" s="58" customFormat="1" spans="1:8">
      <c r="A473" s="84"/>
      <c r="E473" s="85"/>
      <c r="F473" s="85"/>
      <c r="G473" s="85"/>
      <c r="H473" s="84"/>
    </row>
    <row r="474" s="58" customFormat="1" spans="1:8">
      <c r="A474" s="84"/>
      <c r="E474" s="85"/>
      <c r="F474" s="85"/>
      <c r="G474" s="85"/>
      <c r="H474" s="84"/>
    </row>
    <row r="475" s="58" customFormat="1" spans="1:8">
      <c r="A475" s="84"/>
      <c r="E475" s="85"/>
      <c r="F475" s="85"/>
      <c r="G475" s="85"/>
      <c r="H475" s="84"/>
    </row>
    <row r="476" s="58" customFormat="1" spans="1:8">
      <c r="A476" s="84"/>
      <c r="E476" s="85"/>
      <c r="F476" s="85"/>
      <c r="G476" s="85"/>
      <c r="H476" s="84"/>
    </row>
    <row r="477" s="58" customFormat="1" spans="1:8">
      <c r="A477" s="84"/>
      <c r="E477" s="85"/>
      <c r="F477" s="85"/>
      <c r="G477" s="85"/>
      <c r="H477" s="84"/>
    </row>
    <row r="478" s="58" customFormat="1" spans="1:8">
      <c r="A478" s="84"/>
      <c r="E478" s="85"/>
      <c r="F478" s="85"/>
      <c r="G478" s="85"/>
      <c r="H478" s="84"/>
    </row>
    <row r="479" s="58" customFormat="1" spans="1:8">
      <c r="A479" s="84"/>
      <c r="E479" s="85"/>
      <c r="F479" s="85"/>
      <c r="G479" s="85"/>
      <c r="H479" s="84"/>
    </row>
    <row r="480" s="58" customFormat="1" spans="1:8">
      <c r="A480" s="84"/>
      <c r="E480" s="85"/>
      <c r="F480" s="85"/>
      <c r="G480" s="85"/>
      <c r="H480" s="84"/>
    </row>
    <row r="481" s="58" customFormat="1" spans="1:8">
      <c r="A481" s="84"/>
      <c r="E481" s="85"/>
      <c r="F481" s="85"/>
      <c r="G481" s="85"/>
      <c r="H481" s="84"/>
    </row>
    <row r="482" s="58" customFormat="1" spans="1:8">
      <c r="A482" s="84"/>
      <c r="E482" s="85"/>
      <c r="F482" s="85"/>
      <c r="G482" s="85"/>
      <c r="H482" s="84"/>
    </row>
    <row r="483" s="58" customFormat="1" spans="1:8">
      <c r="A483" s="84"/>
      <c r="E483" s="85"/>
      <c r="F483" s="85"/>
      <c r="G483" s="85"/>
      <c r="H483" s="84"/>
    </row>
    <row r="484" s="58" customFormat="1" spans="1:8">
      <c r="A484" s="84"/>
      <c r="E484" s="85"/>
      <c r="F484" s="85"/>
      <c r="G484" s="85"/>
      <c r="H484" s="84"/>
    </row>
    <row r="485" s="58" customFormat="1" spans="1:8">
      <c r="A485" s="84"/>
      <c r="E485" s="85"/>
      <c r="F485" s="85"/>
      <c r="G485" s="85"/>
      <c r="H485" s="84"/>
    </row>
    <row r="486" s="58" customFormat="1" spans="1:8">
      <c r="A486" s="84"/>
      <c r="E486" s="85"/>
      <c r="F486" s="85"/>
      <c r="G486" s="85"/>
      <c r="H486" s="84"/>
    </row>
    <row r="487" s="58" customFormat="1" spans="1:8">
      <c r="A487" s="84"/>
      <c r="E487" s="85"/>
      <c r="F487" s="85"/>
      <c r="G487" s="85"/>
      <c r="H487" s="84"/>
    </row>
    <row r="488" s="58" customFormat="1" spans="1:8">
      <c r="A488" s="84"/>
      <c r="E488" s="85"/>
      <c r="F488" s="85"/>
      <c r="G488" s="85"/>
      <c r="H488" s="84"/>
    </row>
    <row r="489" s="58" customFormat="1" spans="1:8">
      <c r="A489" s="84"/>
      <c r="E489" s="85"/>
      <c r="F489" s="85"/>
      <c r="G489" s="85"/>
      <c r="H489" s="84"/>
    </row>
    <row r="490" s="58" customFormat="1" spans="1:8">
      <c r="A490" s="84"/>
      <c r="E490" s="85"/>
      <c r="F490" s="85"/>
      <c r="G490" s="85"/>
      <c r="H490" s="84"/>
    </row>
    <row r="491" s="58" customFormat="1" spans="1:8">
      <c r="A491" s="84"/>
      <c r="E491" s="85"/>
      <c r="F491" s="85"/>
      <c r="G491" s="85"/>
      <c r="H491" s="84"/>
    </row>
    <row r="492" s="58" customFormat="1" spans="1:8">
      <c r="A492" s="84"/>
      <c r="E492" s="85"/>
      <c r="F492" s="85"/>
      <c r="G492" s="85"/>
      <c r="H492" s="84"/>
    </row>
    <row r="493" s="58" customFormat="1" spans="1:8">
      <c r="A493" s="84"/>
      <c r="E493" s="85"/>
      <c r="F493" s="85"/>
      <c r="G493" s="85"/>
      <c r="H493" s="84"/>
    </row>
    <row r="494" s="58" customFormat="1" spans="1:8">
      <c r="A494" s="84"/>
      <c r="E494" s="85"/>
      <c r="F494" s="85"/>
      <c r="G494" s="85"/>
      <c r="H494" s="84"/>
    </row>
    <row r="495" s="58" customFormat="1" spans="1:8">
      <c r="A495" s="84"/>
      <c r="E495" s="85"/>
      <c r="F495" s="85"/>
      <c r="G495" s="85"/>
      <c r="H495" s="84"/>
    </row>
    <row r="496" s="58" customFormat="1" spans="1:8">
      <c r="A496" s="84"/>
      <c r="E496" s="85"/>
      <c r="F496" s="85"/>
      <c r="G496" s="85"/>
      <c r="H496" s="84"/>
    </row>
    <row r="497" s="58" customFormat="1" spans="1:8">
      <c r="A497" s="84"/>
      <c r="E497" s="85"/>
      <c r="F497" s="85"/>
      <c r="G497" s="85"/>
      <c r="H497" s="84"/>
    </row>
    <row r="498" s="58" customFormat="1" spans="1:8">
      <c r="A498" s="84"/>
      <c r="E498" s="85"/>
      <c r="F498" s="85"/>
      <c r="G498" s="85"/>
      <c r="H498" s="84"/>
    </row>
    <row r="499" s="58" customFormat="1" spans="1:8">
      <c r="A499" s="84"/>
      <c r="E499" s="85"/>
      <c r="F499" s="85"/>
      <c r="G499" s="85"/>
      <c r="H499" s="84"/>
    </row>
    <row r="500" s="58" customFormat="1" spans="1:8">
      <c r="A500" s="84"/>
      <c r="E500" s="85"/>
      <c r="F500" s="85"/>
      <c r="G500" s="85"/>
      <c r="H500" s="84"/>
    </row>
    <row r="501" s="58" customFormat="1" spans="1:8">
      <c r="A501" s="84"/>
      <c r="E501" s="85"/>
      <c r="F501" s="85"/>
      <c r="G501" s="85"/>
      <c r="H501" s="84"/>
    </row>
    <row r="502" s="58" customFormat="1" spans="1:8">
      <c r="A502" s="84"/>
      <c r="E502" s="85"/>
      <c r="F502" s="85"/>
      <c r="G502" s="85"/>
      <c r="H502" s="84"/>
    </row>
    <row r="503" s="58" customFormat="1" spans="1:8">
      <c r="A503" s="84"/>
      <c r="E503" s="85"/>
      <c r="F503" s="85"/>
      <c r="G503" s="85"/>
      <c r="H503" s="84"/>
    </row>
    <row r="504" s="58" customFormat="1" spans="1:8">
      <c r="A504" s="84"/>
      <c r="E504" s="85"/>
      <c r="F504" s="85"/>
      <c r="G504" s="85"/>
      <c r="H504" s="84"/>
    </row>
    <row r="505" s="58" customFormat="1" spans="1:8">
      <c r="A505" s="84"/>
      <c r="E505" s="85"/>
      <c r="F505" s="85"/>
      <c r="G505" s="85"/>
      <c r="H505" s="84"/>
    </row>
    <row r="506" s="58" customFormat="1" spans="1:8">
      <c r="A506" s="84"/>
      <c r="E506" s="85"/>
      <c r="F506" s="85"/>
      <c r="G506" s="85"/>
      <c r="H506" s="84"/>
    </row>
    <row r="507" s="58" customFormat="1" spans="1:8">
      <c r="A507" s="84"/>
      <c r="E507" s="85"/>
      <c r="F507" s="85"/>
      <c r="G507" s="85"/>
      <c r="H507" s="84"/>
    </row>
    <row r="508" s="58" customFormat="1" spans="1:8">
      <c r="A508" s="84"/>
      <c r="E508" s="85"/>
      <c r="F508" s="85"/>
      <c r="G508" s="85"/>
      <c r="H508" s="84"/>
    </row>
    <row r="509" s="58" customFormat="1" spans="1:8">
      <c r="A509" s="84"/>
      <c r="E509" s="85"/>
      <c r="F509" s="85"/>
      <c r="G509" s="85"/>
      <c r="H509" s="84"/>
    </row>
    <row r="510" s="58" customFormat="1" spans="1:8">
      <c r="A510" s="84"/>
      <c r="E510" s="85"/>
      <c r="F510" s="85"/>
      <c r="G510" s="85"/>
      <c r="H510" s="84"/>
    </row>
    <row r="511" s="58" customFormat="1" spans="1:8">
      <c r="A511" s="84"/>
      <c r="E511" s="85"/>
      <c r="F511" s="85"/>
      <c r="G511" s="85"/>
      <c r="H511" s="84"/>
    </row>
    <row r="512" s="58" customFormat="1" spans="1:8">
      <c r="A512" s="84"/>
      <c r="E512" s="85"/>
      <c r="F512" s="85"/>
      <c r="G512" s="85"/>
      <c r="H512" s="84"/>
    </row>
    <row r="513" s="58" customFormat="1" spans="1:8">
      <c r="A513" s="84"/>
      <c r="E513" s="85"/>
      <c r="F513" s="85"/>
      <c r="G513" s="85"/>
      <c r="H513" s="84"/>
    </row>
    <row r="514" s="58" customFormat="1" spans="1:8">
      <c r="A514" s="84"/>
      <c r="E514" s="85"/>
      <c r="F514" s="85"/>
      <c r="G514" s="85"/>
      <c r="H514" s="84"/>
    </row>
    <row r="515" s="58" customFormat="1" spans="1:8">
      <c r="A515" s="84"/>
      <c r="E515" s="85"/>
      <c r="F515" s="85"/>
      <c r="G515" s="85"/>
      <c r="H515" s="84"/>
    </row>
    <row r="516" s="58" customFormat="1" spans="1:8">
      <c r="A516" s="84"/>
      <c r="E516" s="85"/>
      <c r="F516" s="85"/>
      <c r="G516" s="85"/>
      <c r="H516" s="84"/>
    </row>
    <row r="517" s="58" customFormat="1" spans="1:8">
      <c r="A517" s="84"/>
      <c r="E517" s="85"/>
      <c r="F517" s="85"/>
      <c r="G517" s="85"/>
      <c r="H517" s="84"/>
    </row>
    <row r="518" s="58" customFormat="1" spans="1:8">
      <c r="A518" s="84"/>
      <c r="E518" s="85"/>
      <c r="F518" s="85"/>
      <c r="G518" s="85"/>
      <c r="H518" s="84"/>
    </row>
    <row r="519" s="58" customFormat="1" spans="1:8">
      <c r="A519" s="84"/>
      <c r="E519" s="85"/>
      <c r="F519" s="85"/>
      <c r="G519" s="85"/>
      <c r="H519" s="84"/>
    </row>
    <row r="520" s="58" customFormat="1" spans="1:8">
      <c r="A520" s="84"/>
      <c r="E520" s="85"/>
      <c r="F520" s="85"/>
      <c r="G520" s="85"/>
      <c r="H520" s="84"/>
    </row>
    <row r="521" s="58" customFormat="1" spans="1:8">
      <c r="A521" s="84"/>
      <c r="E521" s="85"/>
      <c r="F521" s="85"/>
      <c r="G521" s="85"/>
      <c r="H521" s="84"/>
    </row>
    <row r="522" s="58" customFormat="1" spans="1:8">
      <c r="A522" s="84"/>
      <c r="E522" s="85"/>
      <c r="F522" s="85"/>
      <c r="G522" s="85"/>
      <c r="H522" s="84"/>
    </row>
    <row r="523" s="58" customFormat="1" spans="1:8">
      <c r="A523" s="84"/>
      <c r="E523" s="85"/>
      <c r="F523" s="85"/>
      <c r="G523" s="85"/>
      <c r="H523" s="84"/>
    </row>
    <row r="524" s="58" customFormat="1" spans="1:8">
      <c r="A524" s="84"/>
      <c r="E524" s="85"/>
      <c r="F524" s="85"/>
      <c r="G524" s="85"/>
      <c r="H524" s="84"/>
    </row>
    <row r="525" s="58" customFormat="1" spans="1:8">
      <c r="A525" s="84"/>
      <c r="E525" s="85"/>
      <c r="F525" s="85"/>
      <c r="G525" s="85"/>
      <c r="H525" s="84"/>
    </row>
    <row r="526" s="58" customFormat="1" spans="1:8">
      <c r="A526" s="84"/>
      <c r="E526" s="85"/>
      <c r="F526" s="85"/>
      <c r="G526" s="85"/>
      <c r="H526" s="84"/>
    </row>
    <row r="527" s="58" customFormat="1" spans="1:8">
      <c r="A527" s="84"/>
      <c r="E527" s="85"/>
      <c r="F527" s="85"/>
      <c r="G527" s="85"/>
      <c r="H527" s="84"/>
    </row>
    <row r="528" s="58" customFormat="1" spans="1:8">
      <c r="A528" s="84"/>
      <c r="E528" s="85"/>
      <c r="F528" s="85"/>
      <c r="G528" s="85"/>
      <c r="H528" s="84"/>
    </row>
    <row r="529" s="58" customFormat="1" spans="1:8">
      <c r="A529" s="84"/>
      <c r="E529" s="85"/>
      <c r="F529" s="85"/>
      <c r="G529" s="85"/>
      <c r="H529" s="84"/>
    </row>
    <row r="530" s="58" customFormat="1" spans="1:8">
      <c r="A530" s="84"/>
      <c r="E530" s="85"/>
      <c r="F530" s="85"/>
      <c r="G530" s="85"/>
      <c r="H530" s="84"/>
    </row>
    <row r="531" s="58" customFormat="1" spans="1:8">
      <c r="A531" s="84"/>
      <c r="E531" s="85"/>
      <c r="F531" s="85"/>
      <c r="G531" s="85"/>
      <c r="H531" s="84"/>
    </row>
    <row r="532" s="58" customFormat="1" spans="1:8">
      <c r="A532" s="84"/>
      <c r="E532" s="85"/>
      <c r="F532" s="85"/>
      <c r="G532" s="85"/>
      <c r="H532" s="84"/>
    </row>
    <row r="533" s="58" customFormat="1" spans="1:8">
      <c r="A533" s="84"/>
      <c r="E533" s="85"/>
      <c r="F533" s="85"/>
      <c r="G533" s="85"/>
      <c r="H533" s="84"/>
    </row>
    <row r="534" s="58" customFormat="1" spans="1:8">
      <c r="A534" s="84"/>
      <c r="E534" s="85"/>
      <c r="F534" s="85"/>
      <c r="G534" s="85"/>
      <c r="H534" s="84"/>
    </row>
    <row r="535" s="58" customFormat="1" spans="1:8">
      <c r="A535" s="84"/>
      <c r="E535" s="85"/>
      <c r="F535" s="85"/>
      <c r="G535" s="85"/>
      <c r="H535" s="84"/>
    </row>
    <row r="536" s="58" customFormat="1" spans="1:8">
      <c r="A536" s="84"/>
      <c r="E536" s="85"/>
      <c r="F536" s="85"/>
      <c r="G536" s="85"/>
      <c r="H536" s="84"/>
    </row>
    <row r="537" s="58" customFormat="1" spans="1:8">
      <c r="A537" s="84"/>
      <c r="E537" s="85"/>
      <c r="F537" s="85"/>
      <c r="G537" s="85"/>
      <c r="H537" s="84"/>
    </row>
    <row r="538" s="58" customFormat="1" spans="1:8">
      <c r="A538" s="84"/>
      <c r="E538" s="85"/>
      <c r="F538" s="85"/>
      <c r="G538" s="85"/>
      <c r="H538" s="84"/>
    </row>
    <row r="539" s="58" customFormat="1" spans="1:8">
      <c r="A539" s="84"/>
      <c r="E539" s="85"/>
      <c r="F539" s="85"/>
      <c r="G539" s="85"/>
      <c r="H539" s="84"/>
    </row>
    <row r="540" s="58" customFormat="1" spans="1:8">
      <c r="A540" s="84"/>
      <c r="E540" s="85"/>
      <c r="F540" s="85"/>
      <c r="G540" s="85"/>
      <c r="H540" s="84"/>
    </row>
    <row r="541" s="58" customFormat="1" spans="1:8">
      <c r="A541" s="84"/>
      <c r="E541" s="85"/>
      <c r="F541" s="85"/>
      <c r="G541" s="85"/>
      <c r="H541" s="84"/>
    </row>
    <row r="542" s="58" customFormat="1" spans="1:8">
      <c r="A542" s="84"/>
      <c r="E542" s="85"/>
      <c r="F542" s="85"/>
      <c r="G542" s="85"/>
      <c r="H542" s="84"/>
    </row>
    <row r="543" s="58" customFormat="1" spans="1:8">
      <c r="A543" s="84"/>
      <c r="E543" s="85"/>
      <c r="F543" s="85"/>
      <c r="G543" s="85"/>
      <c r="H543" s="84"/>
    </row>
    <row r="544" s="58" customFormat="1" spans="1:8">
      <c r="A544" s="84"/>
      <c r="E544" s="85"/>
      <c r="F544" s="85"/>
      <c r="G544" s="85"/>
      <c r="H544" s="84"/>
    </row>
    <row r="545" s="58" customFormat="1" spans="1:8">
      <c r="A545" s="84"/>
      <c r="E545" s="85"/>
      <c r="F545" s="85"/>
      <c r="G545" s="85"/>
      <c r="H545" s="84"/>
    </row>
    <row r="546" s="58" customFormat="1" spans="1:8">
      <c r="A546" s="84"/>
      <c r="E546" s="85"/>
      <c r="F546" s="85"/>
      <c r="G546" s="85"/>
      <c r="H546" s="84"/>
    </row>
    <row r="547" s="58" customFormat="1" spans="1:8">
      <c r="A547" s="84"/>
      <c r="E547" s="85"/>
      <c r="F547" s="85"/>
      <c r="G547" s="85"/>
      <c r="H547" s="84"/>
    </row>
    <row r="548" s="58" customFormat="1" spans="1:8">
      <c r="A548" s="84"/>
      <c r="E548" s="85"/>
      <c r="F548" s="85"/>
      <c r="G548" s="85"/>
      <c r="H548" s="84"/>
    </row>
    <row r="549" s="58" customFormat="1" spans="1:8">
      <c r="A549" s="84"/>
      <c r="E549" s="85"/>
      <c r="F549" s="85"/>
      <c r="G549" s="85"/>
      <c r="H549" s="84"/>
    </row>
    <row r="550" s="58" customFormat="1" spans="1:8">
      <c r="A550" s="84"/>
      <c r="E550" s="85"/>
      <c r="F550" s="85"/>
      <c r="G550" s="85"/>
      <c r="H550" s="84"/>
    </row>
    <row r="551" s="58" customFormat="1" spans="1:8">
      <c r="A551" s="84"/>
      <c r="E551" s="85"/>
      <c r="F551" s="85"/>
      <c r="G551" s="85"/>
      <c r="H551" s="84"/>
    </row>
    <row r="552" s="58" customFormat="1" spans="1:8">
      <c r="A552" s="84"/>
      <c r="E552" s="85"/>
      <c r="F552" s="85"/>
      <c r="G552" s="85"/>
      <c r="H552" s="84"/>
    </row>
    <row r="553" s="58" customFormat="1" spans="1:8">
      <c r="A553" s="84"/>
      <c r="E553" s="85"/>
      <c r="F553" s="85"/>
      <c r="G553" s="85"/>
      <c r="H553" s="84"/>
    </row>
    <row r="554" s="58" customFormat="1" spans="1:8">
      <c r="A554" s="84"/>
      <c r="E554" s="85"/>
      <c r="F554" s="85"/>
      <c r="G554" s="85"/>
      <c r="H554" s="84"/>
    </row>
    <row r="555" s="58" customFormat="1" spans="1:8">
      <c r="A555" s="84"/>
      <c r="E555" s="85"/>
      <c r="F555" s="85"/>
      <c r="G555" s="85"/>
      <c r="H555" s="84"/>
    </row>
    <row r="556" s="58" customFormat="1" spans="1:8">
      <c r="A556" s="84"/>
      <c r="E556" s="85"/>
      <c r="F556" s="85"/>
      <c r="G556" s="85"/>
      <c r="H556" s="84"/>
    </row>
    <row r="557" s="58" customFormat="1" spans="1:8">
      <c r="A557" s="84"/>
      <c r="E557" s="85"/>
      <c r="F557" s="85"/>
      <c r="G557" s="85"/>
      <c r="H557" s="84"/>
    </row>
    <row r="558" s="58" customFormat="1" spans="1:8">
      <c r="A558" s="84"/>
      <c r="E558" s="85"/>
      <c r="F558" s="85"/>
      <c r="G558" s="85"/>
      <c r="H558" s="84"/>
    </row>
    <row r="559" s="58" customFormat="1" spans="1:8">
      <c r="A559" s="84"/>
      <c r="E559" s="85"/>
      <c r="F559" s="85"/>
      <c r="G559" s="85"/>
      <c r="H559" s="84"/>
    </row>
    <row r="560" s="58" customFormat="1" spans="1:8">
      <c r="A560" s="84"/>
      <c r="E560" s="85"/>
      <c r="F560" s="85"/>
      <c r="G560" s="85"/>
      <c r="H560" s="84"/>
    </row>
    <row r="561" s="58" customFormat="1" spans="1:8">
      <c r="A561" s="84"/>
      <c r="E561" s="85"/>
      <c r="F561" s="85"/>
      <c r="G561" s="85"/>
      <c r="H561" s="84"/>
    </row>
    <row r="562" s="58" customFormat="1" spans="1:8">
      <c r="A562" s="84"/>
      <c r="E562" s="85"/>
      <c r="F562" s="85"/>
      <c r="G562" s="85"/>
      <c r="H562" s="84"/>
    </row>
    <row r="563" s="58" customFormat="1" spans="1:8">
      <c r="A563" s="84"/>
      <c r="E563" s="85"/>
      <c r="F563" s="85"/>
      <c r="G563" s="85"/>
      <c r="H563" s="84"/>
    </row>
    <row r="564" s="58" customFormat="1" spans="1:8">
      <c r="A564" s="84"/>
      <c r="E564" s="85"/>
      <c r="F564" s="85"/>
      <c r="G564" s="85"/>
      <c r="H564" s="84"/>
    </row>
    <row r="565" s="58" customFormat="1" spans="1:8">
      <c r="A565" s="84"/>
      <c r="E565" s="85"/>
      <c r="F565" s="85"/>
      <c r="G565" s="85"/>
      <c r="H565" s="84"/>
    </row>
    <row r="566" s="58" customFormat="1" spans="1:8">
      <c r="A566" s="84"/>
      <c r="E566" s="85"/>
      <c r="F566" s="85"/>
      <c r="G566" s="85"/>
      <c r="H566" s="84"/>
    </row>
    <row r="567" s="58" customFormat="1" spans="1:8">
      <c r="A567" s="84"/>
      <c r="E567" s="85"/>
      <c r="F567" s="85"/>
      <c r="G567" s="85"/>
      <c r="H567" s="84"/>
    </row>
    <row r="568" s="58" customFormat="1" spans="1:8">
      <c r="A568" s="84"/>
      <c r="E568" s="85"/>
      <c r="F568" s="85"/>
      <c r="G568" s="85"/>
      <c r="H568" s="84"/>
    </row>
    <row r="569" s="58" customFormat="1" spans="1:8">
      <c r="A569" s="84"/>
      <c r="E569" s="85"/>
      <c r="F569" s="85"/>
      <c r="G569" s="85"/>
      <c r="H569" s="84"/>
    </row>
    <row r="570" s="58" customFormat="1" spans="1:8">
      <c r="A570" s="84"/>
      <c r="E570" s="85"/>
      <c r="F570" s="85"/>
      <c r="G570" s="85"/>
      <c r="H570" s="84"/>
    </row>
    <row r="571" s="58" customFormat="1" spans="1:8">
      <c r="A571" s="84"/>
      <c r="E571" s="85"/>
      <c r="F571" s="85"/>
      <c r="G571" s="85"/>
      <c r="H571" s="84"/>
    </row>
    <row r="572" s="58" customFormat="1" spans="1:8">
      <c r="A572" s="84"/>
      <c r="E572" s="85"/>
      <c r="F572" s="85"/>
      <c r="G572" s="85"/>
      <c r="H572" s="84"/>
    </row>
    <row r="573" s="58" customFormat="1" spans="1:8">
      <c r="A573" s="84"/>
      <c r="E573" s="85"/>
      <c r="F573" s="85"/>
      <c r="G573" s="85"/>
      <c r="H573" s="84"/>
    </row>
    <row r="574" s="58" customFormat="1" spans="1:8">
      <c r="A574" s="84"/>
      <c r="E574" s="85"/>
      <c r="F574" s="85"/>
      <c r="G574" s="85"/>
      <c r="H574" s="84"/>
    </row>
    <row r="575" s="58" customFormat="1" spans="1:8">
      <c r="A575" s="84"/>
      <c r="E575" s="85"/>
      <c r="F575" s="85"/>
      <c r="G575" s="85"/>
      <c r="H575" s="84"/>
    </row>
    <row r="576" s="58" customFormat="1" spans="1:8">
      <c r="A576" s="84"/>
      <c r="E576" s="85"/>
      <c r="F576" s="85"/>
      <c r="G576" s="85"/>
      <c r="H576" s="84"/>
    </row>
    <row r="577" s="58" customFormat="1" spans="1:8">
      <c r="A577" s="84"/>
      <c r="E577" s="85"/>
      <c r="F577" s="85"/>
      <c r="G577" s="85"/>
      <c r="H577" s="84"/>
    </row>
    <row r="578" s="58" customFormat="1" spans="1:8">
      <c r="A578" s="84"/>
      <c r="E578" s="85"/>
      <c r="F578" s="85"/>
      <c r="G578" s="85"/>
      <c r="H578" s="84"/>
    </row>
    <row r="579" s="58" customFormat="1" spans="1:8">
      <c r="A579" s="84"/>
      <c r="E579" s="85"/>
      <c r="F579" s="85"/>
      <c r="G579" s="85"/>
      <c r="H579" s="84"/>
    </row>
    <row r="580" s="58" customFormat="1" spans="1:8">
      <c r="A580" s="84"/>
      <c r="E580" s="85"/>
      <c r="F580" s="85"/>
      <c r="G580" s="85"/>
      <c r="H580" s="84"/>
    </row>
    <row r="581" s="58" customFormat="1" spans="1:8">
      <c r="A581" s="84"/>
      <c r="E581" s="85"/>
      <c r="F581" s="85"/>
      <c r="G581" s="85"/>
      <c r="H581" s="84"/>
    </row>
    <row r="582" s="58" customFormat="1" spans="1:8">
      <c r="A582" s="84"/>
      <c r="E582" s="85"/>
      <c r="F582" s="85"/>
      <c r="G582" s="85"/>
      <c r="H582" s="84"/>
    </row>
    <row r="583" s="58" customFormat="1" spans="1:8">
      <c r="A583" s="84"/>
      <c r="E583" s="85"/>
      <c r="F583" s="85"/>
      <c r="G583" s="85"/>
      <c r="H583" s="84"/>
    </row>
    <row r="584" s="58" customFormat="1" spans="1:8">
      <c r="A584" s="84"/>
      <c r="E584" s="85"/>
      <c r="F584" s="85"/>
      <c r="G584" s="85"/>
      <c r="H584" s="84"/>
    </row>
    <row r="585" s="58" customFormat="1" spans="1:8">
      <c r="A585" s="84"/>
      <c r="E585" s="85"/>
      <c r="F585" s="85"/>
      <c r="G585" s="85"/>
      <c r="H585" s="84"/>
    </row>
    <row r="586" s="58" customFormat="1" spans="1:8">
      <c r="A586" s="84"/>
      <c r="E586" s="85"/>
      <c r="F586" s="85"/>
      <c r="G586" s="85"/>
      <c r="H586" s="84"/>
    </row>
    <row r="587" s="58" customFormat="1" spans="1:8">
      <c r="A587" s="84"/>
      <c r="E587" s="85"/>
      <c r="F587" s="85"/>
      <c r="G587" s="85"/>
      <c r="H587" s="84"/>
    </row>
    <row r="588" s="58" customFormat="1" spans="1:8">
      <c r="A588" s="84"/>
      <c r="E588" s="85"/>
      <c r="F588" s="85"/>
      <c r="G588" s="85"/>
      <c r="H588" s="84"/>
    </row>
    <row r="589" s="58" customFormat="1" spans="1:8">
      <c r="A589" s="84"/>
      <c r="E589" s="85"/>
      <c r="F589" s="85"/>
      <c r="G589" s="85"/>
      <c r="H589" s="84"/>
    </row>
    <row r="590" s="58" customFormat="1" spans="1:8">
      <c r="A590" s="84"/>
      <c r="E590" s="85"/>
      <c r="F590" s="85"/>
      <c r="G590" s="85"/>
      <c r="H590" s="84"/>
    </row>
    <row r="591" s="58" customFormat="1" spans="1:8">
      <c r="A591" s="84"/>
      <c r="E591" s="85"/>
      <c r="F591" s="85"/>
      <c r="G591" s="85"/>
      <c r="H591" s="84"/>
    </row>
    <row r="592" s="58" customFormat="1" spans="1:8">
      <c r="A592" s="84"/>
      <c r="E592" s="85"/>
      <c r="F592" s="85"/>
      <c r="G592" s="85"/>
      <c r="H592" s="84"/>
    </row>
    <row r="593" s="58" customFormat="1" spans="1:8">
      <c r="A593" s="84"/>
      <c r="E593" s="85"/>
      <c r="F593" s="85"/>
      <c r="G593" s="85"/>
      <c r="H593" s="84"/>
    </row>
    <row r="594" s="58" customFormat="1" spans="1:8">
      <c r="A594" s="84"/>
      <c r="E594" s="85"/>
      <c r="F594" s="85"/>
      <c r="G594" s="85"/>
      <c r="H594" s="84"/>
    </row>
    <row r="595" s="58" customFormat="1" spans="1:8">
      <c r="A595" s="84"/>
      <c r="E595" s="85"/>
      <c r="F595" s="85"/>
      <c r="G595" s="85"/>
      <c r="H595" s="84"/>
    </row>
    <row r="596" s="58" customFormat="1" spans="1:8">
      <c r="A596" s="84"/>
      <c r="E596" s="85"/>
      <c r="F596" s="85"/>
      <c r="G596" s="85"/>
      <c r="H596" s="84"/>
    </row>
    <row r="597" s="58" customFormat="1" spans="1:8">
      <c r="A597" s="84"/>
      <c r="E597" s="85"/>
      <c r="F597" s="85"/>
      <c r="G597" s="85"/>
      <c r="H597" s="84"/>
    </row>
    <row r="598" s="58" customFormat="1" spans="1:8">
      <c r="A598" s="84"/>
      <c r="E598" s="85"/>
      <c r="F598" s="85"/>
      <c r="G598" s="85"/>
      <c r="H598" s="84"/>
    </row>
    <row r="599" s="58" customFormat="1" spans="1:8">
      <c r="A599" s="84"/>
      <c r="E599" s="85"/>
      <c r="F599" s="85"/>
      <c r="G599" s="85"/>
      <c r="H599" s="84"/>
    </row>
    <row r="600" s="58" customFormat="1" spans="1:8">
      <c r="A600" s="84"/>
      <c r="E600" s="85"/>
      <c r="F600" s="85"/>
      <c r="G600" s="85"/>
      <c r="H600" s="84"/>
    </row>
    <row r="601" s="58" customFormat="1" spans="1:8">
      <c r="A601" s="84"/>
      <c r="E601" s="85"/>
      <c r="F601" s="85"/>
      <c r="G601" s="85"/>
      <c r="H601" s="84"/>
    </row>
    <row r="602" s="58" customFormat="1" spans="1:8">
      <c r="A602" s="84"/>
      <c r="E602" s="85"/>
      <c r="F602" s="85"/>
      <c r="G602" s="85"/>
      <c r="H602" s="84"/>
    </row>
    <row r="603" s="58" customFormat="1" spans="1:8">
      <c r="A603" s="84"/>
      <c r="E603" s="85"/>
      <c r="F603" s="85"/>
      <c r="G603" s="85"/>
      <c r="H603" s="84"/>
    </row>
    <row r="604" s="58" customFormat="1" spans="1:8">
      <c r="A604" s="84"/>
      <c r="E604" s="85"/>
      <c r="F604" s="85"/>
      <c r="G604" s="85"/>
      <c r="H604" s="84"/>
    </row>
    <row r="605" s="58" customFormat="1" spans="1:8">
      <c r="A605" s="84"/>
      <c r="E605" s="85"/>
      <c r="F605" s="85"/>
      <c r="G605" s="85"/>
      <c r="H605" s="84"/>
    </row>
    <row r="606" s="58" customFormat="1" spans="1:8">
      <c r="A606" s="84"/>
      <c r="E606" s="85"/>
      <c r="F606" s="85"/>
      <c r="G606" s="85"/>
      <c r="H606" s="84"/>
    </row>
    <row r="607" s="58" customFormat="1" spans="1:8">
      <c r="A607" s="84"/>
      <c r="E607" s="85"/>
      <c r="F607" s="85"/>
      <c r="G607" s="85"/>
      <c r="H607" s="84"/>
    </row>
    <row r="608" s="58" customFormat="1" spans="1:8">
      <c r="A608" s="84"/>
      <c r="E608" s="85"/>
      <c r="F608" s="85"/>
      <c r="G608" s="85"/>
      <c r="H608" s="84"/>
    </row>
    <row r="609" s="58" customFormat="1" spans="1:8">
      <c r="A609" s="84"/>
      <c r="E609" s="85"/>
      <c r="F609" s="85"/>
      <c r="G609" s="85"/>
      <c r="H609" s="84"/>
    </row>
    <row r="610" s="58" customFormat="1" spans="1:8">
      <c r="A610" s="84"/>
      <c r="E610" s="85"/>
      <c r="F610" s="85"/>
      <c r="G610" s="85"/>
      <c r="H610" s="84"/>
    </row>
    <row r="611" s="58" customFormat="1" spans="1:8">
      <c r="A611" s="84"/>
      <c r="E611" s="85"/>
      <c r="F611" s="85"/>
      <c r="G611" s="85"/>
      <c r="H611" s="84"/>
    </row>
    <row r="612" s="58" customFormat="1" spans="1:8">
      <c r="A612" s="84"/>
      <c r="E612" s="85"/>
      <c r="F612" s="85"/>
      <c r="G612" s="85"/>
      <c r="H612" s="84"/>
    </row>
    <row r="613" s="58" customFormat="1" spans="1:8">
      <c r="A613" s="84"/>
      <c r="E613" s="85"/>
      <c r="F613" s="85"/>
      <c r="G613" s="85"/>
      <c r="H613" s="84"/>
    </row>
    <row r="614" s="58" customFormat="1" spans="1:8">
      <c r="A614" s="84"/>
      <c r="E614" s="85"/>
      <c r="F614" s="85"/>
      <c r="G614" s="85"/>
      <c r="H614" s="84"/>
    </row>
    <row r="615" s="58" customFormat="1" spans="1:8">
      <c r="A615" s="84"/>
      <c r="E615" s="85"/>
      <c r="F615" s="85"/>
      <c r="G615" s="85"/>
      <c r="H615" s="84"/>
    </row>
    <row r="616" s="58" customFormat="1" spans="1:8">
      <c r="A616" s="84"/>
      <c r="E616" s="85"/>
      <c r="F616" s="85"/>
      <c r="G616" s="85"/>
      <c r="H616" s="84"/>
    </row>
    <row r="617" s="58" customFormat="1" spans="1:8">
      <c r="A617" s="84"/>
      <c r="E617" s="85"/>
      <c r="F617" s="85"/>
      <c r="G617" s="85"/>
      <c r="H617" s="84"/>
    </row>
    <row r="618" s="58" customFormat="1" spans="1:8">
      <c r="A618" s="84"/>
      <c r="E618" s="85"/>
      <c r="F618" s="85"/>
      <c r="G618" s="85"/>
      <c r="H618" s="84"/>
    </row>
    <row r="619" s="58" customFormat="1" spans="1:8">
      <c r="A619" s="84"/>
      <c r="E619" s="85"/>
      <c r="F619" s="85"/>
      <c r="G619" s="85"/>
      <c r="H619" s="84"/>
    </row>
    <row r="620" s="58" customFormat="1" spans="1:8">
      <c r="A620" s="84"/>
      <c r="E620" s="85"/>
      <c r="F620" s="85"/>
      <c r="G620" s="85"/>
      <c r="H620" s="84"/>
    </row>
    <row r="621" s="58" customFormat="1" spans="1:8">
      <c r="A621" s="84"/>
      <c r="E621" s="85"/>
      <c r="F621" s="85"/>
      <c r="G621" s="85"/>
      <c r="H621" s="84"/>
    </row>
    <row r="622" s="58" customFormat="1" spans="1:8">
      <c r="A622" s="84"/>
      <c r="E622" s="85"/>
      <c r="F622" s="85"/>
      <c r="G622" s="85"/>
      <c r="H622" s="84"/>
    </row>
    <row r="623" s="58" customFormat="1" spans="1:8">
      <c r="A623" s="84"/>
      <c r="E623" s="85"/>
      <c r="F623" s="85"/>
      <c r="G623" s="85"/>
      <c r="H623" s="84"/>
    </row>
    <row r="624" s="58" customFormat="1" spans="1:8">
      <c r="A624" s="84"/>
      <c r="E624" s="85"/>
      <c r="F624" s="85"/>
      <c r="G624" s="85"/>
      <c r="H624" s="84"/>
    </row>
    <row r="625" s="58" customFormat="1" spans="1:8">
      <c r="A625" s="84"/>
      <c r="E625" s="85"/>
      <c r="F625" s="85"/>
      <c r="G625" s="85"/>
      <c r="H625" s="84"/>
    </row>
    <row r="626" s="58" customFormat="1" spans="1:8">
      <c r="A626" s="84"/>
      <c r="E626" s="85"/>
      <c r="F626" s="85"/>
      <c r="G626" s="85"/>
      <c r="H626" s="84"/>
    </row>
    <row r="627" s="58" customFormat="1" spans="1:8">
      <c r="A627" s="84"/>
      <c r="E627" s="85"/>
      <c r="F627" s="85"/>
      <c r="G627" s="85"/>
      <c r="H627" s="84"/>
    </row>
    <row r="628" s="58" customFormat="1" spans="1:8">
      <c r="A628" s="84"/>
      <c r="E628" s="85"/>
      <c r="F628" s="85"/>
      <c r="G628" s="85"/>
      <c r="H628" s="84"/>
    </row>
    <row r="629" s="58" customFormat="1" spans="1:8">
      <c r="A629" s="84"/>
      <c r="E629" s="85"/>
      <c r="F629" s="85"/>
      <c r="G629" s="85"/>
      <c r="H629" s="84"/>
    </row>
    <row r="630" s="58" customFormat="1" spans="1:8">
      <c r="A630" s="84"/>
      <c r="E630" s="85"/>
      <c r="F630" s="85"/>
      <c r="G630" s="85"/>
      <c r="H630" s="84"/>
    </row>
    <row r="631" s="58" customFormat="1" spans="1:8">
      <c r="A631" s="84"/>
      <c r="E631" s="85"/>
      <c r="F631" s="85"/>
      <c r="G631" s="85"/>
      <c r="H631" s="84"/>
    </row>
    <row r="632" s="58" customFormat="1" spans="1:8">
      <c r="A632" s="84"/>
      <c r="E632" s="85"/>
      <c r="F632" s="85"/>
      <c r="G632" s="85"/>
      <c r="H632" s="84"/>
    </row>
    <row r="633" s="58" customFormat="1" spans="1:8">
      <c r="A633" s="84"/>
      <c r="E633" s="85"/>
      <c r="F633" s="85"/>
      <c r="G633" s="85"/>
      <c r="H633" s="84"/>
    </row>
    <row r="634" s="58" customFormat="1" spans="1:8">
      <c r="A634" s="84"/>
      <c r="E634" s="85"/>
      <c r="F634" s="85"/>
      <c r="G634" s="85"/>
      <c r="H634" s="84"/>
    </row>
    <row r="635" s="58" customFormat="1" spans="1:8">
      <c r="A635" s="84"/>
      <c r="E635" s="85"/>
      <c r="F635" s="85"/>
      <c r="G635" s="85"/>
      <c r="H635" s="84"/>
    </row>
    <row r="636" s="58" customFormat="1" spans="1:8">
      <c r="A636" s="84"/>
      <c r="E636" s="85"/>
      <c r="F636" s="85"/>
      <c r="G636" s="85"/>
      <c r="H636" s="84"/>
    </row>
    <row r="637" s="58" customFormat="1" spans="1:8">
      <c r="A637" s="84"/>
      <c r="E637" s="85"/>
      <c r="F637" s="85"/>
      <c r="G637" s="85"/>
      <c r="H637" s="84"/>
    </row>
    <row r="638" s="58" customFormat="1" spans="1:8">
      <c r="A638" s="84"/>
      <c r="E638" s="85"/>
      <c r="F638" s="85"/>
      <c r="G638" s="85"/>
      <c r="H638" s="84"/>
    </row>
    <row r="639" s="58" customFormat="1" spans="1:8">
      <c r="A639" s="84"/>
      <c r="E639" s="85"/>
      <c r="F639" s="85"/>
      <c r="G639" s="85"/>
      <c r="H639" s="84"/>
    </row>
    <row r="640" s="58" customFormat="1" spans="1:8">
      <c r="A640" s="84"/>
      <c r="E640" s="85"/>
      <c r="F640" s="85"/>
      <c r="G640" s="85"/>
      <c r="H640" s="84"/>
    </row>
    <row r="641" s="58" customFormat="1" spans="1:8">
      <c r="A641" s="84"/>
      <c r="E641" s="85"/>
      <c r="F641" s="85"/>
      <c r="G641" s="85"/>
      <c r="H641" s="84"/>
    </row>
    <row r="642" s="58" customFormat="1" spans="1:8">
      <c r="A642" s="84"/>
      <c r="E642" s="85"/>
      <c r="F642" s="85"/>
      <c r="G642" s="85"/>
      <c r="H642" s="84"/>
    </row>
    <row r="643" s="58" customFormat="1" spans="1:8">
      <c r="A643" s="84"/>
      <c r="E643" s="85"/>
      <c r="F643" s="85"/>
      <c r="G643" s="85"/>
      <c r="H643" s="84"/>
    </row>
    <row r="644" s="58" customFormat="1" spans="1:8">
      <c r="A644" s="84"/>
      <c r="E644" s="85"/>
      <c r="F644" s="85"/>
      <c r="G644" s="85"/>
      <c r="H644" s="84"/>
    </row>
    <row r="645" s="58" customFormat="1" spans="1:8">
      <c r="A645" s="84"/>
      <c r="E645" s="85"/>
      <c r="F645" s="85"/>
      <c r="G645" s="85"/>
      <c r="H645" s="84"/>
    </row>
    <row r="646" s="58" customFormat="1" spans="1:8">
      <c r="A646" s="84"/>
      <c r="E646" s="85"/>
      <c r="F646" s="85"/>
      <c r="G646" s="85"/>
      <c r="H646" s="84"/>
    </row>
    <row r="647" s="58" customFormat="1" spans="1:8">
      <c r="A647" s="84"/>
      <c r="E647" s="85"/>
      <c r="F647" s="85"/>
      <c r="G647" s="85"/>
      <c r="H647" s="84"/>
    </row>
    <row r="648" s="58" customFormat="1" spans="1:8">
      <c r="A648" s="84"/>
      <c r="E648" s="85"/>
      <c r="F648" s="85"/>
      <c r="G648" s="85"/>
      <c r="H648" s="84"/>
    </row>
    <row r="649" s="58" customFormat="1" spans="1:8">
      <c r="A649" s="84"/>
      <c r="E649" s="85"/>
      <c r="F649" s="85"/>
      <c r="G649" s="85"/>
      <c r="H649" s="84"/>
    </row>
    <row r="650" s="58" customFormat="1" spans="1:8">
      <c r="A650" s="84"/>
      <c r="E650" s="85"/>
      <c r="F650" s="85"/>
      <c r="G650" s="85"/>
      <c r="H650" s="84"/>
    </row>
    <row r="651" s="58" customFormat="1" spans="1:8">
      <c r="A651" s="84"/>
      <c r="E651" s="85"/>
      <c r="F651" s="85"/>
      <c r="G651" s="85"/>
      <c r="H651" s="84"/>
    </row>
    <row r="652" s="58" customFormat="1" spans="1:8">
      <c r="A652" s="84"/>
      <c r="E652" s="85"/>
      <c r="F652" s="85"/>
      <c r="G652" s="85"/>
      <c r="H652" s="84"/>
    </row>
    <row r="653" s="58" customFormat="1" spans="1:8">
      <c r="A653" s="84"/>
      <c r="E653" s="85"/>
      <c r="F653" s="85"/>
      <c r="G653" s="85"/>
      <c r="H653" s="84"/>
    </row>
    <row r="654" s="58" customFormat="1" spans="1:8">
      <c r="A654" s="84"/>
      <c r="E654" s="85"/>
      <c r="F654" s="85"/>
      <c r="G654" s="85"/>
      <c r="H654" s="84"/>
    </row>
    <row r="655" s="58" customFormat="1" spans="1:8">
      <c r="A655" s="84"/>
      <c r="E655" s="85"/>
      <c r="F655" s="85"/>
      <c r="G655" s="85"/>
      <c r="H655" s="84"/>
    </row>
    <row r="656" s="58" customFormat="1" spans="1:8">
      <c r="A656" s="84"/>
      <c r="E656" s="85"/>
      <c r="F656" s="85"/>
      <c r="G656" s="85"/>
      <c r="H656" s="84"/>
    </row>
    <row r="657" s="58" customFormat="1" spans="1:8">
      <c r="A657" s="84"/>
      <c r="E657" s="85"/>
      <c r="F657" s="85"/>
      <c r="G657" s="85"/>
      <c r="H657" s="84"/>
    </row>
    <row r="658" s="58" customFormat="1" spans="1:8">
      <c r="A658" s="84"/>
      <c r="E658" s="85"/>
      <c r="F658" s="85"/>
      <c r="G658" s="85"/>
      <c r="H658" s="84"/>
    </row>
    <row r="659" s="58" customFormat="1" spans="1:8">
      <c r="A659" s="84"/>
      <c r="E659" s="85"/>
      <c r="F659" s="85"/>
      <c r="G659" s="85"/>
      <c r="H659" s="84"/>
    </row>
    <row r="660" s="58" customFormat="1" spans="1:8">
      <c r="A660" s="84"/>
      <c r="E660" s="85"/>
      <c r="F660" s="85"/>
      <c r="G660" s="85"/>
      <c r="H660" s="84"/>
    </row>
    <row r="661" s="58" customFormat="1" spans="1:8">
      <c r="A661" s="84"/>
      <c r="E661" s="85"/>
      <c r="F661" s="85"/>
      <c r="G661" s="85"/>
      <c r="H661" s="84"/>
    </row>
    <row r="662" s="58" customFormat="1" spans="1:8">
      <c r="A662" s="84"/>
      <c r="E662" s="85"/>
      <c r="F662" s="85"/>
      <c r="G662" s="85"/>
      <c r="H662" s="84"/>
    </row>
    <row r="663" s="58" customFormat="1" spans="1:8">
      <c r="A663" s="84"/>
      <c r="E663" s="85"/>
      <c r="F663" s="85"/>
      <c r="G663" s="85"/>
      <c r="H663" s="84"/>
    </row>
    <row r="664" s="58" customFormat="1" spans="1:8">
      <c r="A664" s="84"/>
      <c r="E664" s="85"/>
      <c r="F664" s="85"/>
      <c r="G664" s="85"/>
      <c r="H664" s="84"/>
    </row>
    <row r="665" s="58" customFormat="1" spans="1:8">
      <c r="A665" s="84"/>
      <c r="E665" s="85"/>
      <c r="F665" s="85"/>
      <c r="G665" s="85"/>
      <c r="H665" s="84"/>
    </row>
    <row r="666" s="58" customFormat="1" spans="1:8">
      <c r="A666" s="84"/>
      <c r="E666" s="85"/>
      <c r="F666" s="85"/>
      <c r="G666" s="85"/>
      <c r="H666" s="84"/>
    </row>
    <row r="667" s="58" customFormat="1" spans="1:8">
      <c r="A667" s="84"/>
      <c r="E667" s="85"/>
      <c r="F667" s="85"/>
      <c r="G667" s="85"/>
      <c r="H667" s="84"/>
    </row>
    <row r="668" s="58" customFormat="1" spans="1:8">
      <c r="A668" s="84"/>
      <c r="E668" s="85"/>
      <c r="F668" s="85"/>
      <c r="G668" s="85"/>
      <c r="H668" s="84"/>
    </row>
    <row r="669" s="58" customFormat="1" spans="1:8">
      <c r="A669" s="84"/>
      <c r="E669" s="85"/>
      <c r="F669" s="85"/>
      <c r="G669" s="85"/>
      <c r="H669" s="84"/>
    </row>
    <row r="670" s="58" customFormat="1" spans="1:8">
      <c r="A670" s="84"/>
      <c r="E670" s="85"/>
      <c r="F670" s="85"/>
      <c r="G670" s="85"/>
      <c r="H670" s="84"/>
    </row>
    <row r="671" s="58" customFormat="1" spans="1:8">
      <c r="A671" s="84"/>
      <c r="E671" s="85"/>
      <c r="F671" s="85"/>
      <c r="G671" s="85"/>
      <c r="H671" s="84"/>
    </row>
    <row r="672" s="58" customFormat="1" spans="1:8">
      <c r="A672" s="84"/>
      <c r="E672" s="85"/>
      <c r="F672" s="85"/>
      <c r="G672" s="85"/>
      <c r="H672" s="84"/>
    </row>
    <row r="673" s="58" customFormat="1" spans="1:8">
      <c r="A673" s="84"/>
      <c r="E673" s="85"/>
      <c r="F673" s="85"/>
      <c r="G673" s="85"/>
      <c r="H673" s="84"/>
    </row>
    <row r="674" s="58" customFormat="1" spans="1:8">
      <c r="A674" s="84"/>
      <c r="E674" s="85"/>
      <c r="F674" s="85"/>
      <c r="G674" s="85"/>
      <c r="H674" s="84"/>
    </row>
    <row r="675" s="58" customFormat="1" spans="1:8">
      <c r="A675" s="84"/>
      <c r="E675" s="85"/>
      <c r="F675" s="85"/>
      <c r="G675" s="85"/>
      <c r="H675" s="84"/>
    </row>
    <row r="676" s="58" customFormat="1" spans="1:8">
      <c r="A676" s="84"/>
      <c r="E676" s="85"/>
      <c r="F676" s="85"/>
      <c r="G676" s="85"/>
      <c r="H676" s="84"/>
    </row>
    <row r="677" s="58" customFormat="1" spans="1:8">
      <c r="A677" s="84"/>
      <c r="E677" s="85"/>
      <c r="F677" s="85"/>
      <c r="G677" s="85"/>
      <c r="H677" s="84"/>
    </row>
    <row r="678" s="58" customFormat="1" spans="1:8">
      <c r="A678" s="84"/>
      <c r="E678" s="85"/>
      <c r="F678" s="85"/>
      <c r="G678" s="85"/>
      <c r="H678" s="84"/>
    </row>
    <row r="679" s="58" customFormat="1" spans="1:8">
      <c r="A679" s="84"/>
      <c r="E679" s="85"/>
      <c r="F679" s="85"/>
      <c r="G679" s="85"/>
      <c r="H679" s="84"/>
    </row>
    <row r="680" s="58" customFormat="1" spans="1:8">
      <c r="A680" s="84"/>
      <c r="E680" s="85"/>
      <c r="F680" s="85"/>
      <c r="G680" s="85"/>
      <c r="H680" s="84"/>
    </row>
    <row r="681" s="58" customFormat="1" spans="1:8">
      <c r="A681" s="84"/>
      <c r="E681" s="85"/>
      <c r="F681" s="85"/>
      <c r="G681" s="85"/>
      <c r="H681" s="84"/>
    </row>
    <row r="682" s="58" customFormat="1" spans="1:8">
      <c r="A682" s="84"/>
      <c r="E682" s="85"/>
      <c r="F682" s="85"/>
      <c r="G682" s="85"/>
      <c r="H682" s="84"/>
    </row>
    <row r="683" s="58" customFormat="1" spans="1:8">
      <c r="A683" s="84"/>
      <c r="E683" s="85"/>
      <c r="F683" s="85"/>
      <c r="G683" s="85"/>
      <c r="H683" s="84"/>
    </row>
    <row r="684" s="58" customFormat="1" spans="1:8">
      <c r="A684" s="84"/>
      <c r="E684" s="85"/>
      <c r="F684" s="85"/>
      <c r="G684" s="85"/>
      <c r="H684" s="84"/>
    </row>
    <row r="685" s="58" customFormat="1" spans="1:8">
      <c r="A685" s="84"/>
      <c r="E685" s="85"/>
      <c r="F685" s="85"/>
      <c r="G685" s="85"/>
      <c r="H685" s="84"/>
    </row>
    <row r="686" s="58" customFormat="1" spans="1:8">
      <c r="A686" s="84"/>
      <c r="E686" s="85"/>
      <c r="F686" s="85"/>
      <c r="G686" s="85"/>
      <c r="H686" s="84"/>
    </row>
    <row r="687" s="58" customFormat="1" spans="1:8">
      <c r="A687" s="84"/>
      <c r="E687" s="85"/>
      <c r="F687" s="85"/>
      <c r="G687" s="85"/>
      <c r="H687" s="84"/>
    </row>
    <row r="688" s="58" customFormat="1" spans="1:8">
      <c r="A688" s="84"/>
      <c r="E688" s="85"/>
      <c r="F688" s="85"/>
      <c r="G688" s="85"/>
      <c r="H688" s="84"/>
    </row>
    <row r="689" s="58" customFormat="1" spans="1:8">
      <c r="A689" s="84"/>
      <c r="E689" s="85"/>
      <c r="F689" s="85"/>
      <c r="G689" s="85"/>
      <c r="H689" s="84"/>
    </row>
    <row r="690" s="58" customFormat="1" spans="1:8">
      <c r="A690" s="84"/>
      <c r="E690" s="85"/>
      <c r="F690" s="85"/>
      <c r="G690" s="85"/>
      <c r="H690" s="84"/>
    </row>
    <row r="691" s="58" customFormat="1" spans="1:8">
      <c r="A691" s="84"/>
      <c r="E691" s="85"/>
      <c r="F691" s="85"/>
      <c r="G691" s="85"/>
      <c r="H691" s="84"/>
    </row>
    <row r="692" s="58" customFormat="1" spans="1:8">
      <c r="A692" s="84"/>
      <c r="E692" s="85"/>
      <c r="F692" s="85"/>
      <c r="G692" s="85"/>
      <c r="H692" s="84"/>
    </row>
    <row r="693" s="58" customFormat="1" spans="1:8">
      <c r="A693" s="84"/>
      <c r="E693" s="85"/>
      <c r="F693" s="85"/>
      <c r="G693" s="85"/>
      <c r="H693" s="84"/>
    </row>
    <row r="694" s="58" customFormat="1" spans="1:8">
      <c r="A694" s="84"/>
      <c r="E694" s="85"/>
      <c r="F694" s="85"/>
      <c r="G694" s="85"/>
      <c r="H694" s="84"/>
    </row>
    <row r="695" s="58" customFormat="1" spans="1:8">
      <c r="A695" s="84"/>
      <c r="E695" s="85"/>
      <c r="F695" s="85"/>
      <c r="G695" s="85"/>
      <c r="H695" s="84"/>
    </row>
    <row r="696" s="58" customFormat="1" spans="1:8">
      <c r="A696" s="84"/>
      <c r="E696" s="85"/>
      <c r="F696" s="85"/>
      <c r="G696" s="85"/>
      <c r="H696" s="84"/>
    </row>
    <row r="697" s="58" customFormat="1" spans="1:8">
      <c r="A697" s="84"/>
      <c r="E697" s="85"/>
      <c r="F697" s="85"/>
      <c r="G697" s="85"/>
      <c r="H697" s="84"/>
    </row>
    <row r="698" s="58" customFormat="1" spans="1:8">
      <c r="A698" s="84"/>
      <c r="E698" s="85"/>
      <c r="F698" s="85"/>
      <c r="G698" s="85"/>
      <c r="H698" s="84"/>
    </row>
    <row r="699" s="58" customFormat="1" spans="1:8">
      <c r="A699" s="84"/>
      <c r="E699" s="85"/>
      <c r="F699" s="85"/>
      <c r="G699" s="85"/>
      <c r="H699" s="84"/>
    </row>
    <row r="700" s="58" customFormat="1" spans="1:8">
      <c r="A700" s="84"/>
      <c r="E700" s="85"/>
      <c r="F700" s="85"/>
      <c r="G700" s="85"/>
      <c r="H700" s="84"/>
    </row>
    <row r="701" s="58" customFormat="1" spans="1:8">
      <c r="A701" s="84"/>
      <c r="E701" s="85"/>
      <c r="F701" s="85"/>
      <c r="G701" s="85"/>
      <c r="H701" s="84"/>
    </row>
    <row r="702" s="58" customFormat="1" spans="1:8">
      <c r="A702" s="84"/>
      <c r="E702" s="85"/>
      <c r="F702" s="85"/>
      <c r="G702" s="85"/>
      <c r="H702" s="84"/>
    </row>
    <row r="703" s="58" customFormat="1" spans="1:8">
      <c r="A703" s="84"/>
      <c r="E703" s="85"/>
      <c r="F703" s="85"/>
      <c r="G703" s="85"/>
      <c r="H703" s="84"/>
    </row>
    <row r="704" s="58" customFormat="1" spans="1:8">
      <c r="A704" s="84"/>
      <c r="E704" s="85"/>
      <c r="F704" s="85"/>
      <c r="G704" s="85"/>
      <c r="H704" s="84"/>
    </row>
    <row r="705" s="58" customFormat="1" spans="1:8">
      <c r="A705" s="84"/>
      <c r="E705" s="85"/>
      <c r="F705" s="85"/>
      <c r="G705" s="85"/>
      <c r="H705" s="84"/>
    </row>
    <row r="706" s="58" customFormat="1" spans="1:8">
      <c r="A706" s="84"/>
      <c r="E706" s="85"/>
      <c r="F706" s="85"/>
      <c r="G706" s="85"/>
      <c r="H706" s="84"/>
    </row>
    <row r="707" s="58" customFormat="1" spans="1:8">
      <c r="A707" s="84"/>
      <c r="E707" s="85"/>
      <c r="F707" s="85"/>
      <c r="G707" s="85"/>
      <c r="H707" s="84"/>
    </row>
    <row r="708" s="58" customFormat="1" spans="1:8">
      <c r="A708" s="84"/>
      <c r="E708" s="85"/>
      <c r="F708" s="85"/>
      <c r="G708" s="85"/>
      <c r="H708" s="84"/>
    </row>
    <row r="709" s="58" customFormat="1" spans="1:8">
      <c r="A709" s="84"/>
      <c r="E709" s="85"/>
      <c r="F709" s="85"/>
      <c r="G709" s="85"/>
      <c r="H709" s="84"/>
    </row>
    <row r="710" s="58" customFormat="1" spans="1:8">
      <c r="A710" s="84"/>
      <c r="E710" s="85"/>
      <c r="F710" s="85"/>
      <c r="G710" s="85"/>
      <c r="H710" s="84"/>
    </row>
    <row r="711" s="58" customFormat="1" spans="1:8">
      <c r="A711" s="84"/>
      <c r="E711" s="85"/>
      <c r="F711" s="85"/>
      <c r="G711" s="85"/>
      <c r="H711" s="84"/>
    </row>
    <row r="712" s="58" customFormat="1" spans="1:8">
      <c r="A712" s="84"/>
      <c r="E712" s="85"/>
      <c r="F712" s="85"/>
      <c r="G712" s="85"/>
      <c r="H712" s="84"/>
    </row>
    <row r="713" s="58" customFormat="1" spans="1:8">
      <c r="A713" s="84"/>
      <c r="E713" s="85"/>
      <c r="F713" s="85"/>
      <c r="G713" s="85"/>
      <c r="H713" s="84"/>
    </row>
    <row r="714" s="58" customFormat="1" spans="1:8">
      <c r="A714" s="84"/>
      <c r="E714" s="85"/>
      <c r="F714" s="85"/>
      <c r="G714" s="85"/>
      <c r="H714" s="84"/>
    </row>
    <row r="715" s="58" customFormat="1" spans="1:8">
      <c r="A715" s="84"/>
      <c r="E715" s="85"/>
      <c r="F715" s="85"/>
      <c r="G715" s="85"/>
      <c r="H715" s="84"/>
    </row>
    <row r="716" s="58" customFormat="1" spans="1:8">
      <c r="A716" s="84"/>
      <c r="E716" s="85"/>
      <c r="F716" s="85"/>
      <c r="G716" s="85"/>
      <c r="H716" s="84"/>
    </row>
    <row r="717" s="58" customFormat="1" spans="1:8">
      <c r="A717" s="84"/>
      <c r="E717" s="85"/>
      <c r="F717" s="85"/>
      <c r="G717" s="85"/>
      <c r="H717" s="84"/>
    </row>
    <row r="718" s="58" customFormat="1" spans="1:8">
      <c r="A718" s="84"/>
      <c r="E718" s="85"/>
      <c r="F718" s="85"/>
      <c r="G718" s="85"/>
      <c r="H718" s="84"/>
    </row>
    <row r="719" s="58" customFormat="1" spans="1:8">
      <c r="A719" s="84"/>
      <c r="E719" s="85"/>
      <c r="F719" s="85"/>
      <c r="G719" s="85"/>
      <c r="H719" s="84"/>
    </row>
    <row r="720" s="58" customFormat="1" spans="1:8">
      <c r="A720" s="84"/>
      <c r="E720" s="85"/>
      <c r="F720" s="85"/>
      <c r="G720" s="85"/>
      <c r="H720" s="84"/>
    </row>
    <row r="721" s="58" customFormat="1" spans="1:8">
      <c r="A721" s="84"/>
      <c r="E721" s="85"/>
      <c r="F721" s="85"/>
      <c r="G721" s="85"/>
      <c r="H721" s="84"/>
    </row>
    <row r="722" s="58" customFormat="1" spans="1:8">
      <c r="A722" s="84"/>
      <c r="E722" s="85"/>
      <c r="F722" s="85"/>
      <c r="G722" s="85"/>
      <c r="H722" s="84"/>
    </row>
    <row r="723" s="58" customFormat="1" spans="1:8">
      <c r="A723" s="84"/>
      <c r="E723" s="85"/>
      <c r="F723" s="85"/>
      <c r="G723" s="85"/>
      <c r="H723" s="84"/>
    </row>
    <row r="724" s="58" customFormat="1" spans="1:8">
      <c r="A724" s="84"/>
      <c r="E724" s="85"/>
      <c r="F724" s="85"/>
      <c r="G724" s="85"/>
      <c r="H724" s="84"/>
    </row>
    <row r="725" s="58" customFormat="1" spans="1:8">
      <c r="A725" s="84"/>
      <c r="E725" s="85"/>
      <c r="F725" s="85"/>
      <c r="G725" s="85"/>
      <c r="H725" s="84"/>
    </row>
    <row r="726" s="58" customFormat="1" spans="1:8">
      <c r="A726" s="84"/>
      <c r="E726" s="85"/>
      <c r="F726" s="85"/>
      <c r="G726" s="85"/>
      <c r="H726" s="84"/>
    </row>
    <row r="727" s="58" customFormat="1" spans="1:8">
      <c r="A727" s="84"/>
      <c r="E727" s="85"/>
      <c r="F727" s="85"/>
      <c r="G727" s="85"/>
      <c r="H727" s="84"/>
    </row>
    <row r="728" s="58" customFormat="1" spans="1:8">
      <c r="A728" s="84"/>
      <c r="E728" s="85"/>
      <c r="F728" s="85"/>
      <c r="G728" s="85"/>
      <c r="H728" s="84"/>
    </row>
    <row r="729" s="58" customFormat="1" spans="1:8">
      <c r="A729" s="84"/>
      <c r="E729" s="85"/>
      <c r="F729" s="85"/>
      <c r="G729" s="85"/>
      <c r="H729" s="84"/>
    </row>
    <row r="730" s="58" customFormat="1" spans="1:8">
      <c r="A730" s="84"/>
      <c r="E730" s="85"/>
      <c r="F730" s="85"/>
      <c r="G730" s="85"/>
      <c r="H730" s="84"/>
    </row>
    <row r="731" s="58" customFormat="1" spans="1:8">
      <c r="A731" s="84"/>
      <c r="E731" s="85"/>
      <c r="F731" s="85"/>
      <c r="G731" s="85"/>
      <c r="H731" s="84"/>
    </row>
    <row r="732" s="58" customFormat="1" spans="1:8">
      <c r="A732" s="84"/>
      <c r="E732" s="85"/>
      <c r="F732" s="85"/>
      <c r="G732" s="85"/>
      <c r="H732" s="84"/>
    </row>
    <row r="733" s="58" customFormat="1" spans="1:8">
      <c r="A733" s="84"/>
      <c r="E733" s="85"/>
      <c r="F733" s="85"/>
      <c r="G733" s="85"/>
      <c r="H733" s="84"/>
    </row>
    <row r="734" s="58" customFormat="1" spans="1:8">
      <c r="A734" s="84"/>
      <c r="E734" s="85"/>
      <c r="F734" s="85"/>
      <c r="G734" s="85"/>
      <c r="H734" s="84"/>
    </row>
    <row r="735" s="58" customFormat="1" spans="1:8">
      <c r="A735" s="84"/>
      <c r="E735" s="85"/>
      <c r="F735" s="85"/>
      <c r="G735" s="85"/>
      <c r="H735" s="84"/>
    </row>
    <row r="736" s="58" customFormat="1" spans="1:8">
      <c r="A736" s="84"/>
      <c r="E736" s="85"/>
      <c r="F736" s="85"/>
      <c r="G736" s="85"/>
      <c r="H736" s="84"/>
    </row>
    <row r="737" s="58" customFormat="1" spans="1:8">
      <c r="A737" s="84"/>
      <c r="E737" s="85"/>
      <c r="F737" s="85"/>
      <c r="G737" s="85"/>
      <c r="H737" s="84"/>
    </row>
    <row r="738" s="58" customFormat="1" spans="1:8">
      <c r="A738" s="84"/>
      <c r="E738" s="85"/>
      <c r="F738" s="85"/>
      <c r="G738" s="85"/>
      <c r="H738" s="84"/>
    </row>
    <row r="739" s="58" customFormat="1" spans="1:8">
      <c r="A739" s="84"/>
      <c r="E739" s="85"/>
      <c r="F739" s="85"/>
      <c r="G739" s="85"/>
      <c r="H739" s="84"/>
    </row>
    <row r="740" s="58" customFormat="1" spans="1:8">
      <c r="A740" s="84"/>
      <c r="E740" s="85"/>
      <c r="F740" s="85"/>
      <c r="G740" s="85"/>
      <c r="H740" s="84"/>
    </row>
    <row r="741" s="58" customFormat="1" spans="1:8">
      <c r="A741" s="84"/>
      <c r="E741" s="85"/>
      <c r="F741" s="85"/>
      <c r="G741" s="85"/>
      <c r="H741" s="84"/>
    </row>
    <row r="742" s="58" customFormat="1" spans="1:8">
      <c r="A742" s="84"/>
      <c r="E742" s="85"/>
      <c r="F742" s="85"/>
      <c r="G742" s="85"/>
      <c r="H742" s="84"/>
    </row>
    <row r="743" s="58" customFormat="1" spans="1:8">
      <c r="A743" s="84"/>
      <c r="E743" s="85"/>
      <c r="F743" s="85"/>
      <c r="G743" s="85"/>
      <c r="H743" s="84"/>
    </row>
    <row r="744" s="58" customFormat="1" spans="1:8">
      <c r="A744" s="84"/>
      <c r="E744" s="85"/>
      <c r="F744" s="85"/>
      <c r="G744" s="85"/>
      <c r="H744" s="84"/>
    </row>
    <row r="745" s="58" customFormat="1" spans="1:8">
      <c r="A745" s="84"/>
      <c r="E745" s="85"/>
      <c r="F745" s="85"/>
      <c r="G745" s="85"/>
      <c r="H745" s="84"/>
    </row>
    <row r="746" s="58" customFormat="1" spans="1:8">
      <c r="A746" s="84"/>
      <c r="E746" s="85"/>
      <c r="F746" s="85"/>
      <c r="G746" s="85"/>
      <c r="H746" s="84"/>
    </row>
    <row r="747" s="58" customFormat="1" spans="1:8">
      <c r="A747" s="84"/>
      <c r="E747" s="85"/>
      <c r="F747" s="85"/>
      <c r="G747" s="85"/>
      <c r="H747" s="84"/>
    </row>
    <row r="748" s="58" customFormat="1" spans="1:8">
      <c r="A748" s="84"/>
      <c r="E748" s="85"/>
      <c r="F748" s="85"/>
      <c r="G748" s="85"/>
      <c r="H748" s="84"/>
    </row>
    <row r="749" s="58" customFormat="1" spans="1:8">
      <c r="A749" s="84"/>
      <c r="E749" s="85"/>
      <c r="F749" s="85"/>
      <c r="G749" s="85"/>
      <c r="H749" s="84"/>
    </row>
    <row r="750" s="58" customFormat="1" spans="1:8">
      <c r="A750" s="84"/>
      <c r="E750" s="85"/>
      <c r="F750" s="85"/>
      <c r="G750" s="85"/>
      <c r="H750" s="84"/>
    </row>
    <row r="751" s="58" customFormat="1" spans="1:8">
      <c r="A751" s="84"/>
      <c r="E751" s="85"/>
      <c r="F751" s="85"/>
      <c r="G751" s="85"/>
      <c r="H751" s="84"/>
    </row>
    <row r="752" s="58" customFormat="1" spans="1:8">
      <c r="A752" s="84"/>
      <c r="E752" s="85"/>
      <c r="F752" s="85"/>
      <c r="G752" s="85"/>
      <c r="H752" s="84"/>
    </row>
    <row r="753" s="58" customFormat="1" spans="1:8">
      <c r="A753" s="84"/>
      <c r="E753" s="85"/>
      <c r="F753" s="85"/>
      <c r="G753" s="85"/>
      <c r="H753" s="84"/>
    </row>
    <row r="754" s="58" customFormat="1" spans="1:8">
      <c r="A754" s="84"/>
      <c r="E754" s="85"/>
      <c r="F754" s="85"/>
      <c r="G754" s="85"/>
      <c r="H754" s="84"/>
    </row>
    <row r="755" s="58" customFormat="1" spans="1:8">
      <c r="A755" s="84"/>
      <c r="E755" s="85"/>
      <c r="F755" s="85"/>
      <c r="G755" s="85"/>
      <c r="H755" s="84"/>
    </row>
    <row r="756" s="58" customFormat="1" spans="1:8">
      <c r="A756" s="84"/>
      <c r="E756" s="85"/>
      <c r="F756" s="85"/>
      <c r="G756" s="85"/>
      <c r="H756" s="84"/>
    </row>
    <row r="757" s="58" customFormat="1" spans="1:8">
      <c r="A757" s="84"/>
      <c r="E757" s="85"/>
      <c r="F757" s="85"/>
      <c r="G757" s="85"/>
      <c r="H757" s="84"/>
    </row>
    <row r="758" s="58" customFormat="1" spans="1:8">
      <c r="A758" s="84"/>
      <c r="E758" s="85"/>
      <c r="F758" s="85"/>
      <c r="G758" s="85"/>
      <c r="H758" s="84"/>
    </row>
    <row r="759" s="58" customFormat="1" spans="1:8">
      <c r="A759" s="84"/>
      <c r="E759" s="85"/>
      <c r="F759" s="85"/>
      <c r="G759" s="85"/>
      <c r="H759" s="84"/>
    </row>
    <row r="760" s="58" customFormat="1" spans="1:8">
      <c r="A760" s="84"/>
      <c r="E760" s="85"/>
      <c r="F760" s="85"/>
      <c r="G760" s="85"/>
      <c r="H760" s="84"/>
    </row>
    <row r="761" s="58" customFormat="1" spans="1:8">
      <c r="A761" s="84"/>
      <c r="E761" s="85"/>
      <c r="F761" s="85"/>
      <c r="G761" s="85"/>
      <c r="H761" s="84"/>
    </row>
    <row r="762" s="58" customFormat="1" spans="1:8">
      <c r="A762" s="84"/>
      <c r="E762" s="85"/>
      <c r="F762" s="85"/>
      <c r="G762" s="85"/>
      <c r="H762" s="84"/>
    </row>
    <row r="763" s="58" customFormat="1" spans="1:8">
      <c r="A763" s="84"/>
      <c r="E763" s="85"/>
      <c r="F763" s="85"/>
      <c r="G763" s="85"/>
      <c r="H763" s="84"/>
    </row>
    <row r="764" s="58" customFormat="1" spans="1:8">
      <c r="A764" s="84"/>
      <c r="E764" s="85"/>
      <c r="F764" s="85"/>
      <c r="G764" s="85"/>
      <c r="H764" s="84"/>
    </row>
    <row r="765" s="58" customFormat="1" spans="1:8">
      <c r="A765" s="84"/>
      <c r="E765" s="85"/>
      <c r="F765" s="85"/>
      <c r="G765" s="85"/>
      <c r="H765" s="84"/>
    </row>
    <row r="766" s="58" customFormat="1" spans="1:8">
      <c r="A766" s="84"/>
      <c r="E766" s="85"/>
      <c r="F766" s="85"/>
      <c r="G766" s="85"/>
      <c r="H766" s="84"/>
    </row>
    <row r="767" s="58" customFormat="1" spans="1:8">
      <c r="A767" s="84"/>
      <c r="E767" s="85"/>
      <c r="F767" s="85"/>
      <c r="G767" s="85"/>
      <c r="H767" s="84"/>
    </row>
    <row r="768" s="58" customFormat="1" spans="1:8">
      <c r="A768" s="84"/>
      <c r="E768" s="85"/>
      <c r="F768" s="85"/>
      <c r="G768" s="85"/>
      <c r="H768" s="84"/>
    </row>
    <row r="769" s="58" customFormat="1" spans="1:8">
      <c r="A769" s="84"/>
      <c r="E769" s="85"/>
      <c r="F769" s="85"/>
      <c r="G769" s="85"/>
      <c r="H769" s="84"/>
    </row>
    <row r="770" s="58" customFormat="1" spans="1:8">
      <c r="A770" s="84"/>
      <c r="E770" s="85"/>
      <c r="F770" s="85"/>
      <c r="G770" s="85"/>
      <c r="H770" s="84"/>
    </row>
    <row r="771" s="58" customFormat="1" spans="1:8">
      <c r="A771" s="84"/>
      <c r="E771" s="85"/>
      <c r="F771" s="85"/>
      <c r="G771" s="85"/>
      <c r="H771" s="84"/>
    </row>
    <row r="772" s="58" customFormat="1" spans="1:8">
      <c r="A772" s="84"/>
      <c r="E772" s="85"/>
      <c r="F772" s="85"/>
      <c r="G772" s="85"/>
      <c r="H772" s="84"/>
    </row>
    <row r="773" s="58" customFormat="1" spans="1:8">
      <c r="A773" s="84"/>
      <c r="E773" s="85"/>
      <c r="F773" s="85"/>
      <c r="G773" s="85"/>
      <c r="H773" s="84"/>
    </row>
    <row r="774" s="58" customFormat="1" spans="1:8">
      <c r="A774" s="84"/>
      <c r="E774" s="85"/>
      <c r="F774" s="85"/>
      <c r="G774" s="85"/>
      <c r="H774" s="84"/>
    </row>
    <row r="775" s="58" customFormat="1" spans="1:8">
      <c r="A775" s="84"/>
      <c r="E775" s="85"/>
      <c r="F775" s="85"/>
      <c r="G775" s="85"/>
      <c r="H775" s="84"/>
    </row>
    <row r="776" s="58" customFormat="1" spans="1:8">
      <c r="A776" s="84"/>
      <c r="E776" s="85"/>
      <c r="F776" s="85"/>
      <c r="G776" s="85"/>
      <c r="H776" s="84"/>
    </row>
    <row r="777" s="58" customFormat="1" spans="1:8">
      <c r="A777" s="84"/>
      <c r="E777" s="85"/>
      <c r="F777" s="85"/>
      <c r="G777" s="85"/>
      <c r="H777" s="84"/>
    </row>
    <row r="778" s="58" customFormat="1" spans="1:8">
      <c r="A778" s="84"/>
      <c r="E778" s="85"/>
      <c r="F778" s="85"/>
      <c r="G778" s="85"/>
      <c r="H778" s="84"/>
    </row>
    <row r="779" s="58" customFormat="1" spans="1:8">
      <c r="A779" s="84"/>
      <c r="E779" s="85"/>
      <c r="F779" s="85"/>
      <c r="G779" s="85"/>
      <c r="H779" s="84"/>
    </row>
    <row r="780" s="58" customFormat="1" spans="1:8">
      <c r="A780" s="84"/>
      <c r="E780" s="85"/>
      <c r="F780" s="85"/>
      <c r="G780" s="85"/>
      <c r="H780" s="84"/>
    </row>
    <row r="781" s="58" customFormat="1" spans="1:8">
      <c r="A781" s="84"/>
      <c r="E781" s="85"/>
      <c r="F781" s="85"/>
      <c r="G781" s="85"/>
      <c r="H781" s="84"/>
    </row>
    <row r="782" s="58" customFormat="1" spans="1:8">
      <c r="A782" s="84"/>
      <c r="E782" s="85"/>
      <c r="F782" s="85"/>
      <c r="G782" s="85"/>
      <c r="H782" s="84"/>
    </row>
    <row r="783" s="58" customFormat="1" spans="1:8">
      <c r="A783" s="84"/>
      <c r="E783" s="85"/>
      <c r="F783" s="85"/>
      <c r="G783" s="85"/>
      <c r="H783" s="84"/>
    </row>
    <row r="784" s="58" customFormat="1" spans="1:8">
      <c r="A784" s="84"/>
      <c r="E784" s="85"/>
      <c r="F784" s="85"/>
      <c r="G784" s="85"/>
      <c r="H784" s="84"/>
    </row>
    <row r="785" s="58" customFormat="1" spans="1:8">
      <c r="A785" s="84"/>
      <c r="E785" s="85"/>
      <c r="F785" s="85"/>
      <c r="G785" s="85"/>
      <c r="H785" s="84"/>
    </row>
    <row r="786" s="58" customFormat="1" spans="1:8">
      <c r="A786" s="84"/>
      <c r="E786" s="85"/>
      <c r="F786" s="85"/>
      <c r="G786" s="85"/>
      <c r="H786" s="84"/>
    </row>
    <row r="787" s="58" customFormat="1" spans="1:8">
      <c r="A787" s="84"/>
      <c r="E787" s="85"/>
      <c r="F787" s="85"/>
      <c r="G787" s="85"/>
      <c r="H787" s="84"/>
    </row>
    <row r="788" s="58" customFormat="1" spans="1:8">
      <c r="A788" s="84"/>
      <c r="E788" s="85"/>
      <c r="F788" s="85"/>
      <c r="G788" s="85"/>
      <c r="H788" s="84"/>
    </row>
    <row r="789" s="58" customFormat="1" spans="1:8">
      <c r="A789" s="84"/>
      <c r="E789" s="85"/>
      <c r="F789" s="85"/>
      <c r="G789" s="85"/>
      <c r="H789" s="84"/>
    </row>
    <row r="790" s="58" customFormat="1" spans="1:8">
      <c r="A790" s="84"/>
      <c r="E790" s="85"/>
      <c r="F790" s="85"/>
      <c r="G790" s="85"/>
      <c r="H790" s="84"/>
    </row>
    <row r="791" s="58" customFormat="1" spans="1:8">
      <c r="A791" s="84"/>
      <c r="E791" s="85"/>
      <c r="F791" s="85"/>
      <c r="G791" s="85"/>
      <c r="H791" s="84"/>
    </row>
    <row r="792" s="58" customFormat="1" spans="1:8">
      <c r="A792" s="84"/>
      <c r="E792" s="85"/>
      <c r="F792" s="85"/>
      <c r="G792" s="85"/>
      <c r="H792" s="84"/>
    </row>
    <row r="793" s="58" customFormat="1" spans="1:8">
      <c r="A793" s="84"/>
      <c r="E793" s="85"/>
      <c r="F793" s="85"/>
      <c r="G793" s="85"/>
      <c r="H793" s="84"/>
    </row>
    <row r="794" s="58" customFormat="1" spans="1:8">
      <c r="A794" s="84"/>
      <c r="E794" s="85"/>
      <c r="F794" s="85"/>
      <c r="G794" s="85"/>
      <c r="H794" s="84"/>
    </row>
    <row r="795" s="58" customFormat="1" spans="1:8">
      <c r="A795" s="84"/>
      <c r="E795" s="85"/>
      <c r="F795" s="85"/>
      <c r="G795" s="85"/>
      <c r="H795" s="84"/>
    </row>
    <row r="796" s="58" customFormat="1" spans="1:8">
      <c r="A796" s="84"/>
      <c r="E796" s="85"/>
      <c r="F796" s="85"/>
      <c r="G796" s="85"/>
      <c r="H796" s="84"/>
    </row>
    <row r="797" s="58" customFormat="1" spans="1:8">
      <c r="A797" s="84"/>
      <c r="E797" s="85"/>
      <c r="F797" s="85"/>
      <c r="G797" s="85"/>
      <c r="H797" s="84"/>
    </row>
    <row r="798" s="58" customFormat="1" spans="1:8">
      <c r="A798" s="84"/>
      <c r="E798" s="85"/>
      <c r="F798" s="85"/>
      <c r="G798" s="85"/>
      <c r="H798" s="84"/>
    </row>
    <row r="799" s="58" customFormat="1" spans="1:8">
      <c r="A799" s="84"/>
      <c r="E799" s="85"/>
      <c r="F799" s="85"/>
      <c r="G799" s="85"/>
      <c r="H799" s="84"/>
    </row>
    <row r="800" s="58" customFormat="1" spans="1:8">
      <c r="A800" s="84"/>
      <c r="E800" s="85"/>
      <c r="F800" s="85"/>
      <c r="G800" s="85"/>
      <c r="H800" s="84"/>
    </row>
    <row r="801" s="58" customFormat="1" spans="1:8">
      <c r="A801" s="84"/>
      <c r="E801" s="85"/>
      <c r="F801" s="85"/>
      <c r="G801" s="85"/>
      <c r="H801" s="84"/>
    </row>
    <row r="802" s="58" customFormat="1" spans="1:8">
      <c r="A802" s="84"/>
      <c r="E802" s="85"/>
      <c r="F802" s="85"/>
      <c r="G802" s="85"/>
      <c r="H802" s="84"/>
    </row>
    <row r="803" s="58" customFormat="1" spans="1:8">
      <c r="A803" s="84"/>
      <c r="E803" s="85"/>
      <c r="F803" s="85"/>
      <c r="G803" s="85"/>
      <c r="H803" s="84"/>
    </row>
    <row r="804" s="58" customFormat="1" spans="1:8">
      <c r="A804" s="84"/>
      <c r="E804" s="85"/>
      <c r="F804" s="85"/>
      <c r="G804" s="85"/>
      <c r="H804" s="84"/>
    </row>
    <row r="805" s="58" customFormat="1" spans="1:8">
      <c r="A805" s="84"/>
      <c r="E805" s="85"/>
      <c r="F805" s="85"/>
      <c r="G805" s="85"/>
      <c r="H805" s="84"/>
    </row>
    <row r="806" s="58" customFormat="1" spans="1:8">
      <c r="A806" s="84"/>
      <c r="E806" s="85"/>
      <c r="F806" s="85"/>
      <c r="G806" s="85"/>
      <c r="H806" s="84"/>
    </row>
    <row r="807" s="58" customFormat="1" spans="1:8">
      <c r="A807" s="84"/>
      <c r="E807" s="85"/>
      <c r="F807" s="85"/>
      <c r="G807" s="85"/>
      <c r="H807" s="84"/>
    </row>
    <row r="808" s="58" customFormat="1" spans="1:8">
      <c r="A808" s="84"/>
      <c r="E808" s="85"/>
      <c r="F808" s="85"/>
      <c r="G808" s="85"/>
      <c r="H808" s="84"/>
    </row>
    <row r="809" s="58" customFormat="1" spans="1:8">
      <c r="A809" s="84"/>
      <c r="E809" s="85"/>
      <c r="F809" s="85"/>
      <c r="G809" s="85"/>
      <c r="H809" s="84"/>
    </row>
    <row r="810" s="58" customFormat="1" spans="1:8">
      <c r="A810" s="84"/>
      <c r="E810" s="85"/>
      <c r="F810" s="85"/>
      <c r="G810" s="85"/>
      <c r="H810" s="84"/>
    </row>
    <row r="811" s="58" customFormat="1" spans="1:8">
      <c r="A811" s="84"/>
      <c r="E811" s="85"/>
      <c r="F811" s="85"/>
      <c r="G811" s="85"/>
      <c r="H811" s="84"/>
    </row>
    <row r="812" s="58" customFormat="1" spans="1:8">
      <c r="A812" s="84"/>
      <c r="E812" s="85"/>
      <c r="F812" s="85"/>
      <c r="G812" s="85"/>
      <c r="H812" s="84"/>
    </row>
    <row r="813" s="58" customFormat="1" spans="1:8">
      <c r="A813" s="84"/>
      <c r="E813" s="85"/>
      <c r="F813" s="85"/>
      <c r="G813" s="85"/>
      <c r="H813" s="84"/>
    </row>
    <row r="814" s="58" customFormat="1" spans="1:8">
      <c r="A814" s="84"/>
      <c r="E814" s="85"/>
      <c r="F814" s="85"/>
      <c r="G814" s="85"/>
      <c r="H814" s="84"/>
    </row>
    <row r="815" s="58" customFormat="1" spans="1:8">
      <c r="A815" s="84"/>
      <c r="E815" s="85"/>
      <c r="F815" s="85"/>
      <c r="G815" s="85"/>
      <c r="H815" s="84"/>
    </row>
    <row r="816" s="58" customFormat="1" spans="1:8">
      <c r="A816" s="84"/>
      <c r="E816" s="85"/>
      <c r="F816" s="85"/>
      <c r="G816" s="85"/>
      <c r="H816" s="84"/>
    </row>
    <row r="817" s="58" customFormat="1" spans="1:8">
      <c r="A817" s="84"/>
      <c r="E817" s="85"/>
      <c r="F817" s="85"/>
      <c r="G817" s="85"/>
      <c r="H817" s="84"/>
    </row>
    <row r="818" s="58" customFormat="1" spans="1:8">
      <c r="A818" s="84"/>
      <c r="E818" s="85"/>
      <c r="F818" s="85"/>
      <c r="G818" s="85"/>
      <c r="H818" s="84"/>
    </row>
    <row r="819" s="58" customFormat="1" spans="1:8">
      <c r="A819" s="84"/>
      <c r="E819" s="85"/>
      <c r="F819" s="85"/>
      <c r="G819" s="85"/>
      <c r="H819" s="84"/>
    </row>
    <row r="820" s="58" customFormat="1" spans="1:8">
      <c r="A820" s="84"/>
      <c r="E820" s="85"/>
      <c r="F820" s="85"/>
      <c r="G820" s="85"/>
      <c r="H820" s="84"/>
    </row>
    <row r="821" s="58" customFormat="1" spans="1:8">
      <c r="A821" s="84"/>
      <c r="E821" s="85"/>
      <c r="F821" s="85"/>
      <c r="G821" s="85"/>
      <c r="H821" s="84"/>
    </row>
    <row r="822" s="58" customFormat="1" spans="1:8">
      <c r="A822" s="84"/>
      <c r="E822" s="85"/>
      <c r="F822" s="85"/>
      <c r="G822" s="85"/>
      <c r="H822" s="84"/>
    </row>
    <row r="823" s="58" customFormat="1" spans="1:8">
      <c r="A823" s="84"/>
      <c r="E823" s="85"/>
      <c r="F823" s="85"/>
      <c r="G823" s="85"/>
      <c r="H823" s="84"/>
    </row>
    <row r="824" s="58" customFormat="1" spans="1:8">
      <c r="A824" s="84"/>
      <c r="E824" s="85"/>
      <c r="F824" s="85"/>
      <c r="G824" s="85"/>
      <c r="H824" s="84"/>
    </row>
    <row r="825" s="58" customFormat="1" spans="1:8">
      <c r="A825" s="84"/>
      <c r="E825" s="85"/>
      <c r="F825" s="85"/>
      <c r="G825" s="85"/>
      <c r="H825" s="84"/>
    </row>
    <row r="826" s="58" customFormat="1" spans="1:8">
      <c r="A826" s="84"/>
      <c r="E826" s="85"/>
      <c r="F826" s="85"/>
      <c r="G826" s="85"/>
      <c r="H826" s="84"/>
    </row>
    <row r="827" s="58" customFormat="1" spans="1:8">
      <c r="A827" s="84"/>
      <c r="E827" s="85"/>
      <c r="F827" s="85"/>
      <c r="G827" s="85"/>
      <c r="H827" s="84"/>
    </row>
    <row r="828" s="58" customFormat="1" spans="1:8">
      <c r="A828" s="84"/>
      <c r="E828" s="85"/>
      <c r="F828" s="85"/>
      <c r="G828" s="85"/>
      <c r="H828" s="84"/>
    </row>
    <row r="829" s="58" customFormat="1" spans="1:8">
      <c r="A829" s="84"/>
      <c r="E829" s="85"/>
      <c r="F829" s="85"/>
      <c r="G829" s="85"/>
      <c r="H829" s="84"/>
    </row>
    <row r="830" s="58" customFormat="1" spans="1:8">
      <c r="A830" s="84"/>
      <c r="E830" s="85"/>
      <c r="F830" s="85"/>
      <c r="G830" s="85"/>
      <c r="H830" s="84"/>
    </row>
    <row r="831" s="58" customFormat="1" spans="1:8">
      <c r="A831" s="84"/>
      <c r="E831" s="85"/>
      <c r="F831" s="85"/>
      <c r="G831" s="85"/>
      <c r="H831" s="84"/>
    </row>
    <row r="832" s="58" customFormat="1" spans="1:8">
      <c r="A832" s="84"/>
      <c r="E832" s="85"/>
      <c r="F832" s="85"/>
      <c r="G832" s="85"/>
      <c r="H832" s="84"/>
    </row>
    <row r="833" s="58" customFormat="1" spans="1:8">
      <c r="A833" s="84"/>
      <c r="E833" s="85"/>
      <c r="F833" s="85"/>
      <c r="G833" s="85"/>
      <c r="H833" s="84"/>
    </row>
    <row r="834" s="58" customFormat="1" spans="1:8">
      <c r="A834" s="84"/>
      <c r="E834" s="85"/>
      <c r="F834" s="85"/>
      <c r="G834" s="85"/>
      <c r="H834" s="84"/>
    </row>
    <row r="835" s="58" customFormat="1" spans="1:8">
      <c r="A835" s="84"/>
      <c r="E835" s="85"/>
      <c r="F835" s="85"/>
      <c r="G835" s="85"/>
      <c r="H835" s="84"/>
    </row>
    <row r="836" s="58" customFormat="1" spans="1:8">
      <c r="A836" s="84"/>
      <c r="E836" s="85"/>
      <c r="F836" s="85"/>
      <c r="G836" s="85"/>
      <c r="H836" s="84"/>
    </row>
    <row r="837" s="58" customFormat="1" spans="1:8">
      <c r="A837" s="84"/>
      <c r="E837" s="85"/>
      <c r="F837" s="85"/>
      <c r="G837" s="85"/>
      <c r="H837" s="84"/>
    </row>
    <row r="838" s="58" customFormat="1" spans="1:8">
      <c r="A838" s="84"/>
      <c r="E838" s="85"/>
      <c r="F838" s="85"/>
      <c r="G838" s="85"/>
      <c r="H838" s="84"/>
    </row>
    <row r="839" s="58" customFormat="1" spans="1:8">
      <c r="A839" s="84"/>
      <c r="E839" s="85"/>
      <c r="F839" s="85"/>
      <c r="G839" s="85"/>
      <c r="H839" s="84"/>
    </row>
    <row r="840" s="58" customFormat="1" spans="1:8">
      <c r="A840" s="84"/>
      <c r="E840" s="85"/>
      <c r="F840" s="85"/>
      <c r="G840" s="85"/>
      <c r="H840" s="84"/>
    </row>
    <row r="841" s="58" customFormat="1" spans="1:8">
      <c r="A841" s="84"/>
      <c r="E841" s="85"/>
      <c r="F841" s="85"/>
      <c r="G841" s="85"/>
      <c r="H841" s="84"/>
    </row>
    <row r="842" s="58" customFormat="1" spans="1:8">
      <c r="A842" s="84"/>
      <c r="E842" s="85"/>
      <c r="F842" s="85"/>
      <c r="G842" s="85"/>
      <c r="H842" s="84"/>
    </row>
    <row r="843" s="58" customFormat="1" spans="1:8">
      <c r="A843" s="84"/>
      <c r="E843" s="85"/>
      <c r="F843" s="85"/>
      <c r="G843" s="85"/>
      <c r="H843" s="84"/>
    </row>
    <row r="844" s="58" customFormat="1" spans="1:8">
      <c r="A844" s="84"/>
      <c r="E844" s="85"/>
      <c r="F844" s="85"/>
      <c r="G844" s="85"/>
      <c r="H844" s="84"/>
    </row>
    <row r="845" s="58" customFormat="1" spans="1:8">
      <c r="A845" s="84"/>
      <c r="E845" s="85"/>
      <c r="F845" s="85"/>
      <c r="G845" s="85"/>
      <c r="H845" s="84"/>
    </row>
    <row r="846" s="58" customFormat="1" spans="1:8">
      <c r="A846" s="84"/>
      <c r="E846" s="85"/>
      <c r="F846" s="85"/>
      <c r="G846" s="85"/>
      <c r="H846" s="84"/>
    </row>
    <row r="847" s="58" customFormat="1" spans="1:8">
      <c r="A847" s="84"/>
      <c r="E847" s="85"/>
      <c r="F847" s="85"/>
      <c r="G847" s="85"/>
      <c r="H847" s="84"/>
    </row>
    <row r="848" s="58" customFormat="1" spans="1:8">
      <c r="A848" s="84"/>
      <c r="E848" s="85"/>
      <c r="F848" s="85"/>
      <c r="G848" s="85"/>
      <c r="H848" s="84"/>
    </row>
    <row r="849" s="58" customFormat="1" spans="1:8">
      <c r="A849" s="84"/>
      <c r="E849" s="85"/>
      <c r="F849" s="85"/>
      <c r="G849" s="85"/>
      <c r="H849" s="84"/>
    </row>
    <row r="850" s="58" customFormat="1" spans="1:8">
      <c r="A850" s="84"/>
      <c r="E850" s="85"/>
      <c r="F850" s="85"/>
      <c r="G850" s="85"/>
      <c r="H850" s="84"/>
    </row>
    <row r="851" s="58" customFormat="1" spans="1:8">
      <c r="A851" s="84"/>
      <c r="E851" s="85"/>
      <c r="F851" s="85"/>
      <c r="G851" s="85"/>
      <c r="H851" s="84"/>
    </row>
    <row r="852" s="58" customFormat="1" spans="1:8">
      <c r="A852" s="84"/>
      <c r="E852" s="85"/>
      <c r="F852" s="85"/>
      <c r="G852" s="85"/>
      <c r="H852" s="84"/>
    </row>
    <row r="853" s="58" customFormat="1" spans="1:8">
      <c r="A853" s="84"/>
      <c r="E853" s="85"/>
      <c r="F853" s="85"/>
      <c r="G853" s="85"/>
      <c r="H853" s="84"/>
    </row>
    <row r="854" s="58" customFormat="1" spans="1:8">
      <c r="A854" s="84"/>
      <c r="E854" s="85"/>
      <c r="F854" s="85"/>
      <c r="G854" s="85"/>
      <c r="H854" s="84"/>
    </row>
    <row r="855" s="58" customFormat="1" spans="1:8">
      <c r="A855" s="84"/>
      <c r="E855" s="85"/>
      <c r="F855" s="85"/>
      <c r="G855" s="85"/>
      <c r="H855" s="84"/>
    </row>
    <row r="856" s="58" customFormat="1" spans="1:8">
      <c r="A856" s="84"/>
      <c r="E856" s="85"/>
      <c r="F856" s="85"/>
      <c r="G856" s="85"/>
      <c r="H856" s="84"/>
    </row>
    <row r="857" s="58" customFormat="1" spans="1:8">
      <c r="A857" s="84"/>
      <c r="E857" s="85"/>
      <c r="F857" s="85"/>
      <c r="G857" s="85"/>
      <c r="H857" s="84"/>
    </row>
    <row r="858" s="58" customFormat="1" spans="1:8">
      <c r="A858" s="84"/>
      <c r="E858" s="85"/>
      <c r="F858" s="85"/>
      <c r="G858" s="85"/>
      <c r="H858" s="84"/>
    </row>
    <row r="859" s="58" customFormat="1" spans="1:8">
      <c r="A859" s="84"/>
      <c r="E859" s="85"/>
      <c r="F859" s="85"/>
      <c r="G859" s="85"/>
      <c r="H859" s="84"/>
    </row>
    <row r="860" s="58" customFormat="1" spans="1:8">
      <c r="A860" s="84"/>
      <c r="E860" s="85"/>
      <c r="F860" s="85"/>
      <c r="G860" s="85"/>
      <c r="H860" s="84"/>
    </row>
    <row r="861" s="58" customFormat="1" spans="1:8">
      <c r="A861" s="84"/>
      <c r="E861" s="85"/>
      <c r="F861" s="85"/>
      <c r="G861" s="85"/>
      <c r="H861" s="84"/>
    </row>
    <row r="862" s="58" customFormat="1" spans="1:8">
      <c r="A862" s="84"/>
      <c r="E862" s="85"/>
      <c r="F862" s="85"/>
      <c r="G862" s="85"/>
      <c r="H862" s="84"/>
    </row>
    <row r="863" s="58" customFormat="1" spans="1:8">
      <c r="A863" s="84"/>
      <c r="E863" s="85"/>
      <c r="F863" s="85"/>
      <c r="G863" s="85"/>
      <c r="H863" s="84"/>
    </row>
    <row r="864" s="58" customFormat="1" spans="1:8">
      <c r="A864" s="84"/>
      <c r="E864" s="85"/>
      <c r="F864" s="85"/>
      <c r="G864" s="85"/>
      <c r="H864" s="84"/>
    </row>
    <row r="865" s="58" customFormat="1" spans="1:8">
      <c r="A865" s="84"/>
      <c r="E865" s="85"/>
      <c r="F865" s="85"/>
      <c r="G865" s="85"/>
      <c r="H865" s="84"/>
    </row>
    <row r="866" s="58" customFormat="1" spans="1:8">
      <c r="A866" s="84"/>
      <c r="E866" s="85"/>
      <c r="F866" s="85"/>
      <c r="G866" s="85"/>
      <c r="H866" s="84"/>
    </row>
    <row r="867" s="58" customFormat="1" spans="1:8">
      <c r="A867" s="84"/>
      <c r="E867" s="85"/>
      <c r="F867" s="85"/>
      <c r="G867" s="85"/>
      <c r="H867" s="84"/>
    </row>
    <row r="868" s="58" customFormat="1" spans="1:8">
      <c r="A868" s="84"/>
      <c r="E868" s="85"/>
      <c r="F868" s="85"/>
      <c r="G868" s="85"/>
      <c r="H868" s="84"/>
    </row>
    <row r="869" s="58" customFormat="1" spans="1:8">
      <c r="A869" s="84"/>
      <c r="E869" s="85"/>
      <c r="F869" s="85"/>
      <c r="G869" s="85"/>
      <c r="H869" s="84"/>
    </row>
    <row r="870" s="58" customFormat="1" spans="1:8">
      <c r="A870" s="84"/>
      <c r="E870" s="85"/>
      <c r="F870" s="85"/>
      <c r="G870" s="85"/>
      <c r="H870" s="84"/>
    </row>
    <row r="871" s="58" customFormat="1" spans="1:8">
      <c r="A871" s="84"/>
      <c r="E871" s="85"/>
      <c r="F871" s="85"/>
      <c r="G871" s="85"/>
      <c r="H871" s="84"/>
    </row>
    <row r="872" s="58" customFormat="1" spans="1:8">
      <c r="A872" s="84"/>
      <c r="E872" s="85"/>
      <c r="F872" s="85"/>
      <c r="G872" s="85"/>
      <c r="H872" s="84"/>
    </row>
    <row r="873" s="58" customFormat="1" spans="1:8">
      <c r="A873" s="84"/>
      <c r="E873" s="85"/>
      <c r="F873" s="85"/>
      <c r="G873" s="85"/>
      <c r="H873" s="84"/>
    </row>
    <row r="874" s="58" customFormat="1" spans="1:8">
      <c r="A874" s="84"/>
      <c r="E874" s="85"/>
      <c r="F874" s="85"/>
      <c r="G874" s="85"/>
      <c r="H874" s="84"/>
    </row>
    <row r="875" s="58" customFormat="1" spans="1:8">
      <c r="A875" s="84"/>
      <c r="E875" s="85"/>
      <c r="F875" s="85"/>
      <c r="G875" s="85"/>
      <c r="H875" s="84"/>
    </row>
    <row r="876" s="58" customFormat="1" spans="1:8">
      <c r="A876" s="84"/>
      <c r="E876" s="85"/>
      <c r="F876" s="85"/>
      <c r="G876" s="85"/>
      <c r="H876" s="84"/>
    </row>
    <row r="877" s="58" customFormat="1" spans="1:8">
      <c r="A877" s="84"/>
      <c r="E877" s="85"/>
      <c r="F877" s="85"/>
      <c r="G877" s="85"/>
      <c r="H877" s="84"/>
    </row>
    <row r="878" s="58" customFormat="1" spans="1:8">
      <c r="A878" s="84"/>
      <c r="E878" s="85"/>
      <c r="F878" s="85"/>
      <c r="G878" s="85"/>
      <c r="H878" s="84"/>
    </row>
    <row r="879" s="58" customFormat="1" spans="1:8">
      <c r="A879" s="84"/>
      <c r="E879" s="85"/>
      <c r="F879" s="85"/>
      <c r="G879" s="85"/>
      <c r="H879" s="84"/>
    </row>
    <row r="880" s="58" customFormat="1" spans="1:8">
      <c r="A880" s="84"/>
      <c r="E880" s="85"/>
      <c r="F880" s="85"/>
      <c r="G880" s="85"/>
      <c r="H880" s="84"/>
    </row>
    <row r="881" s="58" customFormat="1" spans="1:8">
      <c r="A881" s="84"/>
      <c r="E881" s="85"/>
      <c r="F881" s="85"/>
      <c r="G881" s="85"/>
      <c r="H881" s="84"/>
    </row>
    <row r="882" s="58" customFormat="1" spans="1:8">
      <c r="A882" s="84"/>
      <c r="E882" s="85"/>
      <c r="F882" s="85"/>
      <c r="G882" s="85"/>
      <c r="H882" s="84"/>
    </row>
    <row r="883" s="58" customFormat="1" spans="1:8">
      <c r="A883" s="84"/>
      <c r="E883" s="85"/>
      <c r="F883" s="85"/>
      <c r="G883" s="85"/>
      <c r="H883" s="84"/>
    </row>
    <row r="884" s="58" customFormat="1" spans="1:8">
      <c r="A884" s="84"/>
      <c r="E884" s="85"/>
      <c r="F884" s="85"/>
      <c r="G884" s="85"/>
      <c r="H884" s="84"/>
    </row>
    <row r="885" s="58" customFormat="1" spans="1:8">
      <c r="A885" s="84"/>
      <c r="E885" s="85"/>
      <c r="F885" s="85"/>
      <c r="G885" s="85"/>
      <c r="H885" s="84"/>
    </row>
    <row r="886" s="58" customFormat="1" spans="1:8">
      <c r="A886" s="84"/>
      <c r="E886" s="85"/>
      <c r="F886" s="85"/>
      <c r="G886" s="85"/>
      <c r="H886" s="84"/>
    </row>
    <row r="887" s="58" customFormat="1" spans="1:8">
      <c r="A887" s="84"/>
      <c r="E887" s="85"/>
      <c r="F887" s="85"/>
      <c r="G887" s="85"/>
      <c r="H887" s="84"/>
    </row>
    <row r="888" s="58" customFormat="1" spans="1:8">
      <c r="A888" s="84"/>
      <c r="E888" s="85"/>
      <c r="F888" s="85"/>
      <c r="G888" s="85"/>
      <c r="H888" s="84"/>
    </row>
    <row r="889" s="58" customFormat="1" spans="1:8">
      <c r="A889" s="84"/>
      <c r="E889" s="85"/>
      <c r="F889" s="85"/>
      <c r="G889" s="85"/>
      <c r="H889" s="84"/>
    </row>
    <row r="890" s="58" customFormat="1" spans="1:8">
      <c r="A890" s="84"/>
      <c r="E890" s="85"/>
      <c r="F890" s="85"/>
      <c r="G890" s="85"/>
      <c r="H890" s="84"/>
    </row>
    <row r="891" s="58" customFormat="1" spans="1:8">
      <c r="A891" s="84"/>
      <c r="E891" s="85"/>
      <c r="F891" s="85"/>
      <c r="G891" s="85"/>
      <c r="H891" s="84"/>
    </row>
    <row r="892" s="58" customFormat="1" spans="1:8">
      <c r="A892" s="84"/>
      <c r="E892" s="85"/>
      <c r="F892" s="85"/>
      <c r="G892" s="85"/>
      <c r="H892" s="84"/>
    </row>
    <row r="893" s="58" customFormat="1" spans="1:8">
      <c r="A893" s="84"/>
      <c r="E893" s="85"/>
      <c r="F893" s="85"/>
      <c r="G893" s="85"/>
      <c r="H893" s="84"/>
    </row>
    <row r="894" s="58" customFormat="1" spans="1:8">
      <c r="A894" s="84"/>
      <c r="E894" s="85"/>
      <c r="F894" s="85"/>
      <c r="G894" s="85"/>
      <c r="H894" s="84"/>
    </row>
    <row r="895" s="58" customFormat="1" spans="1:8">
      <c r="A895" s="84"/>
      <c r="E895" s="85"/>
      <c r="F895" s="85"/>
      <c r="G895" s="85"/>
      <c r="H895" s="84"/>
    </row>
    <row r="896" s="58" customFormat="1" spans="1:8">
      <c r="A896" s="84"/>
      <c r="E896" s="85"/>
      <c r="F896" s="85"/>
      <c r="G896" s="85"/>
      <c r="H896" s="84"/>
    </row>
    <row r="897" s="58" customFormat="1" spans="1:8">
      <c r="A897" s="84"/>
      <c r="E897" s="85"/>
      <c r="F897" s="85"/>
      <c r="G897" s="85"/>
      <c r="H897" s="84"/>
    </row>
    <row r="898" s="58" customFormat="1" spans="1:8">
      <c r="A898" s="84"/>
      <c r="E898" s="85"/>
      <c r="F898" s="85"/>
      <c r="G898" s="85"/>
      <c r="H898" s="84"/>
    </row>
    <row r="899" s="58" customFormat="1" spans="1:8">
      <c r="A899" s="84"/>
      <c r="E899" s="85"/>
      <c r="F899" s="85"/>
      <c r="G899" s="85"/>
      <c r="H899" s="84"/>
    </row>
    <row r="900" s="58" customFormat="1" spans="1:8">
      <c r="A900" s="84"/>
      <c r="E900" s="85"/>
      <c r="F900" s="85"/>
      <c r="G900" s="85"/>
      <c r="H900" s="84"/>
    </row>
    <row r="901" s="58" customFormat="1" spans="1:8">
      <c r="A901" s="84"/>
      <c r="E901" s="85"/>
      <c r="F901" s="85"/>
      <c r="G901" s="85"/>
      <c r="H901" s="84"/>
    </row>
    <row r="902" s="58" customFormat="1" spans="1:8">
      <c r="A902" s="84"/>
      <c r="E902" s="85"/>
      <c r="F902" s="85"/>
      <c r="G902" s="85"/>
      <c r="H902" s="84"/>
    </row>
    <row r="903" s="58" customFormat="1" spans="1:8">
      <c r="A903" s="84"/>
      <c r="E903" s="85"/>
      <c r="F903" s="85"/>
      <c r="G903" s="85"/>
      <c r="H903" s="84"/>
    </row>
    <row r="904" s="58" customFormat="1" spans="1:8">
      <c r="A904" s="84"/>
      <c r="E904" s="85"/>
      <c r="F904" s="85"/>
      <c r="G904" s="85"/>
      <c r="H904" s="84"/>
    </row>
    <row r="905" s="58" customFormat="1" spans="1:8">
      <c r="A905" s="84"/>
      <c r="E905" s="85"/>
      <c r="F905" s="85"/>
      <c r="G905" s="85"/>
      <c r="H905" s="84"/>
    </row>
    <row r="906" s="58" customFormat="1" spans="1:8">
      <c r="A906" s="84"/>
      <c r="E906" s="85"/>
      <c r="F906" s="85"/>
      <c r="G906" s="85"/>
      <c r="H906" s="84"/>
    </row>
    <row r="907" s="58" customFormat="1" spans="1:8">
      <c r="A907" s="84"/>
      <c r="E907" s="85"/>
      <c r="F907" s="85"/>
      <c r="G907" s="85"/>
      <c r="H907" s="84"/>
    </row>
    <row r="908" s="58" customFormat="1" spans="1:8">
      <c r="A908" s="84"/>
      <c r="E908" s="85"/>
      <c r="F908" s="85"/>
      <c r="G908" s="85"/>
      <c r="H908" s="84"/>
    </row>
    <row r="909" s="58" customFormat="1" spans="1:8">
      <c r="A909" s="84"/>
      <c r="E909" s="85"/>
      <c r="F909" s="85"/>
      <c r="G909" s="85"/>
      <c r="H909" s="84"/>
    </row>
    <row r="910" s="58" customFormat="1" spans="1:8">
      <c r="A910" s="84"/>
      <c r="E910" s="85"/>
      <c r="F910" s="85"/>
      <c r="G910" s="85"/>
      <c r="H910" s="84"/>
    </row>
    <row r="911" s="58" customFormat="1" spans="1:8">
      <c r="A911" s="84"/>
      <c r="E911" s="85"/>
      <c r="F911" s="85"/>
      <c r="G911" s="85"/>
      <c r="H911" s="84"/>
    </row>
    <row r="912" s="58" customFormat="1" spans="1:8">
      <c r="A912" s="84"/>
      <c r="E912" s="85"/>
      <c r="F912" s="85"/>
      <c r="G912" s="85"/>
      <c r="H912" s="84"/>
    </row>
    <row r="913" s="58" customFormat="1" spans="1:8">
      <c r="A913" s="84"/>
      <c r="E913" s="85"/>
      <c r="F913" s="85"/>
      <c r="G913" s="85"/>
      <c r="H913" s="84"/>
    </row>
    <row r="914" s="58" customFormat="1" spans="1:8">
      <c r="A914" s="84"/>
      <c r="E914" s="85"/>
      <c r="F914" s="85"/>
      <c r="G914" s="85"/>
      <c r="H914" s="84"/>
    </row>
    <row r="915" s="58" customFormat="1" spans="1:8">
      <c r="A915" s="84"/>
      <c r="E915" s="85"/>
      <c r="F915" s="85"/>
      <c r="G915" s="85"/>
      <c r="H915" s="84"/>
    </row>
    <row r="916" s="58" customFormat="1" spans="1:8">
      <c r="A916" s="84"/>
      <c r="E916" s="85"/>
      <c r="F916" s="85"/>
      <c r="G916" s="85"/>
      <c r="H916" s="84"/>
    </row>
    <row r="917" s="58" customFormat="1" spans="1:8">
      <c r="A917" s="84"/>
      <c r="E917" s="85"/>
      <c r="F917" s="85"/>
      <c r="G917" s="85"/>
      <c r="H917" s="84"/>
    </row>
    <row r="918" s="58" customFormat="1" spans="1:8">
      <c r="A918" s="84"/>
      <c r="E918" s="85"/>
      <c r="F918" s="85"/>
      <c r="G918" s="85"/>
      <c r="H918" s="84"/>
    </row>
    <row r="919" s="58" customFormat="1" spans="1:8">
      <c r="A919" s="84"/>
      <c r="E919" s="85"/>
      <c r="F919" s="85"/>
      <c r="G919" s="85"/>
      <c r="H919" s="84"/>
    </row>
    <row r="920" s="58" customFormat="1" spans="1:8">
      <c r="A920" s="84"/>
      <c r="E920" s="85"/>
      <c r="F920" s="85"/>
      <c r="G920" s="85"/>
      <c r="H920" s="84"/>
    </row>
    <row r="921" s="58" customFormat="1" spans="1:8">
      <c r="A921" s="84"/>
      <c r="E921" s="85"/>
      <c r="F921" s="85"/>
      <c r="G921" s="85"/>
      <c r="H921" s="84"/>
    </row>
    <row r="922" s="58" customFormat="1" spans="1:8">
      <c r="A922" s="84"/>
      <c r="E922" s="85"/>
      <c r="F922" s="85"/>
      <c r="G922" s="85"/>
      <c r="H922" s="84"/>
    </row>
    <row r="923" s="58" customFormat="1" spans="1:8">
      <c r="A923" s="84"/>
      <c r="E923" s="85"/>
      <c r="F923" s="85"/>
      <c r="G923" s="85"/>
      <c r="H923" s="84"/>
    </row>
    <row r="924" s="58" customFormat="1" spans="1:8">
      <c r="A924" s="84"/>
      <c r="E924" s="85"/>
      <c r="F924" s="85"/>
      <c r="G924" s="85"/>
      <c r="H924" s="84"/>
    </row>
    <row r="925" s="58" customFormat="1" spans="1:8">
      <c r="A925" s="84"/>
      <c r="E925" s="85"/>
      <c r="F925" s="85"/>
      <c r="G925" s="85"/>
      <c r="H925" s="84"/>
    </row>
    <row r="926" s="58" customFormat="1" spans="1:8">
      <c r="A926" s="84"/>
      <c r="E926" s="85"/>
      <c r="F926" s="85"/>
      <c r="G926" s="85"/>
      <c r="H926" s="84"/>
    </row>
    <row r="927" s="58" customFormat="1" spans="1:8">
      <c r="A927" s="84"/>
      <c r="E927" s="85"/>
      <c r="F927" s="85"/>
      <c r="G927" s="85"/>
      <c r="H927" s="84"/>
    </row>
    <row r="928" s="58" customFormat="1" spans="1:8">
      <c r="A928" s="84"/>
      <c r="E928" s="85"/>
      <c r="F928" s="85"/>
      <c r="G928" s="85"/>
      <c r="H928" s="84"/>
    </row>
    <row r="929" s="58" customFormat="1" spans="1:8">
      <c r="A929" s="84"/>
      <c r="E929" s="85"/>
      <c r="F929" s="85"/>
      <c r="G929" s="85"/>
      <c r="H929" s="84"/>
    </row>
    <row r="930" s="58" customFormat="1" spans="1:8">
      <c r="A930" s="84"/>
      <c r="E930" s="85"/>
      <c r="F930" s="85"/>
      <c r="G930" s="85"/>
      <c r="H930" s="84"/>
    </row>
    <row r="931" s="58" customFormat="1" spans="1:8">
      <c r="A931" s="84"/>
      <c r="E931" s="85"/>
      <c r="F931" s="85"/>
      <c r="G931" s="85"/>
      <c r="H931" s="84"/>
    </row>
    <row r="932" s="58" customFormat="1" spans="1:8">
      <c r="A932" s="84"/>
      <c r="E932" s="85"/>
      <c r="F932" s="85"/>
      <c r="G932" s="85"/>
      <c r="H932" s="84"/>
    </row>
    <row r="933" s="58" customFormat="1" spans="1:8">
      <c r="A933" s="84"/>
      <c r="E933" s="85"/>
      <c r="F933" s="85"/>
      <c r="G933" s="85"/>
      <c r="H933" s="84"/>
    </row>
    <row r="934" s="58" customFormat="1" spans="1:8">
      <c r="A934" s="84"/>
      <c r="E934" s="85"/>
      <c r="F934" s="85"/>
      <c r="G934" s="85"/>
      <c r="H934" s="84"/>
    </row>
    <row r="935" s="58" customFormat="1" spans="1:8">
      <c r="A935" s="84"/>
      <c r="E935" s="85"/>
      <c r="F935" s="85"/>
      <c r="G935" s="85"/>
      <c r="H935" s="84"/>
    </row>
    <row r="936" s="58" customFormat="1" spans="1:8">
      <c r="A936" s="84"/>
      <c r="E936" s="85"/>
      <c r="F936" s="85"/>
      <c r="G936" s="85"/>
      <c r="H936" s="84"/>
    </row>
    <row r="937" s="58" customFormat="1" spans="1:8">
      <c r="A937" s="84"/>
      <c r="E937" s="85"/>
      <c r="F937" s="85"/>
      <c r="G937" s="85"/>
      <c r="H937" s="84"/>
    </row>
    <row r="938" s="58" customFormat="1" spans="1:8">
      <c r="A938" s="84"/>
      <c r="E938" s="85"/>
      <c r="F938" s="85"/>
      <c r="G938" s="85"/>
      <c r="H938" s="84"/>
    </row>
    <row r="939" s="58" customFormat="1" spans="1:8">
      <c r="A939" s="84"/>
      <c r="E939" s="85"/>
      <c r="F939" s="85"/>
      <c r="G939" s="85"/>
      <c r="H939" s="84"/>
    </row>
    <row r="940" s="58" customFormat="1" spans="1:8">
      <c r="A940" s="84"/>
      <c r="E940" s="85"/>
      <c r="F940" s="85"/>
      <c r="G940" s="85"/>
      <c r="H940" s="84"/>
    </row>
    <row r="941" s="58" customFormat="1" spans="1:8">
      <c r="A941" s="84"/>
      <c r="E941" s="85"/>
      <c r="F941" s="85"/>
      <c r="G941" s="85"/>
      <c r="H941" s="84"/>
    </row>
    <row r="942" s="58" customFormat="1" spans="1:8">
      <c r="A942" s="84"/>
      <c r="E942" s="85"/>
      <c r="F942" s="85"/>
      <c r="G942" s="85"/>
      <c r="H942" s="84"/>
    </row>
    <row r="943" s="58" customFormat="1" spans="1:8">
      <c r="A943" s="84"/>
      <c r="E943" s="85"/>
      <c r="F943" s="85"/>
      <c r="G943" s="85"/>
      <c r="H943" s="84"/>
    </row>
    <row r="944" s="58" customFormat="1" spans="1:8">
      <c r="A944" s="84"/>
      <c r="E944" s="85"/>
      <c r="F944" s="85"/>
      <c r="G944" s="85"/>
      <c r="H944" s="84"/>
    </row>
    <row r="945" s="58" customFormat="1" spans="1:8">
      <c r="A945" s="84"/>
      <c r="E945" s="85"/>
      <c r="F945" s="85"/>
      <c r="G945" s="85"/>
      <c r="H945" s="84"/>
    </row>
    <row r="946" s="58" customFormat="1" spans="1:8">
      <c r="A946" s="84"/>
      <c r="E946" s="85"/>
      <c r="F946" s="85"/>
      <c r="G946" s="85"/>
      <c r="H946" s="84"/>
    </row>
    <row r="947" s="58" customFormat="1" spans="1:8">
      <c r="A947" s="84"/>
      <c r="E947" s="85"/>
      <c r="F947" s="85"/>
      <c r="G947" s="85"/>
      <c r="H947" s="84"/>
    </row>
    <row r="948" s="58" customFormat="1" spans="1:8">
      <c r="A948" s="84"/>
      <c r="E948" s="85"/>
      <c r="F948" s="85"/>
      <c r="G948" s="85"/>
      <c r="H948" s="84"/>
    </row>
    <row r="949" s="58" customFormat="1" spans="1:8">
      <c r="A949" s="84"/>
      <c r="E949" s="85"/>
      <c r="F949" s="85"/>
      <c r="G949" s="85"/>
      <c r="H949" s="84"/>
    </row>
    <row r="950" s="58" customFormat="1" spans="1:8">
      <c r="A950" s="84"/>
      <c r="E950" s="85"/>
      <c r="F950" s="85"/>
      <c r="G950" s="85"/>
      <c r="H950" s="84"/>
    </row>
    <row r="951" s="58" customFormat="1" spans="1:8">
      <c r="A951" s="84"/>
      <c r="E951" s="85"/>
      <c r="F951" s="85"/>
      <c r="G951" s="85"/>
      <c r="H951" s="84"/>
    </row>
    <row r="952" s="58" customFormat="1" spans="1:8">
      <c r="A952" s="84"/>
      <c r="E952" s="85"/>
      <c r="F952" s="85"/>
      <c r="G952" s="85"/>
      <c r="H952" s="84"/>
    </row>
    <row r="953" s="58" customFormat="1" spans="1:8">
      <c r="A953" s="84"/>
      <c r="E953" s="85"/>
      <c r="F953" s="85"/>
      <c r="G953" s="85"/>
      <c r="H953" s="84"/>
    </row>
    <row r="954" s="58" customFormat="1" spans="1:8">
      <c r="A954" s="84"/>
      <c r="E954" s="85"/>
      <c r="F954" s="85"/>
      <c r="G954" s="85"/>
      <c r="H954" s="84"/>
    </row>
    <row r="955" s="58" customFormat="1" spans="1:8">
      <c r="A955" s="84"/>
      <c r="E955" s="85"/>
      <c r="F955" s="85"/>
      <c r="G955" s="85"/>
      <c r="H955" s="84"/>
    </row>
    <row r="956" s="58" customFormat="1" spans="1:8">
      <c r="A956" s="84"/>
      <c r="E956" s="85"/>
      <c r="F956" s="85"/>
      <c r="G956" s="85"/>
      <c r="H956" s="84"/>
    </row>
    <row r="957" s="58" customFormat="1" spans="1:8">
      <c r="A957" s="84"/>
      <c r="E957" s="85"/>
      <c r="F957" s="85"/>
      <c r="G957" s="85"/>
      <c r="H957" s="84"/>
    </row>
    <row r="958" s="58" customFormat="1" spans="1:8">
      <c r="A958" s="84"/>
      <c r="E958" s="85"/>
      <c r="F958" s="85"/>
      <c r="G958" s="85"/>
      <c r="H958" s="84"/>
    </row>
    <row r="959" s="58" customFormat="1" spans="1:8">
      <c r="A959" s="84"/>
      <c r="E959" s="85"/>
      <c r="F959" s="85"/>
      <c r="G959" s="85"/>
      <c r="H959" s="84"/>
    </row>
    <row r="960" s="58" customFormat="1" spans="1:8">
      <c r="A960" s="84"/>
      <c r="E960" s="85"/>
      <c r="F960" s="85"/>
      <c r="G960" s="85"/>
      <c r="H960" s="84"/>
    </row>
    <row r="961" s="58" customFormat="1" spans="1:8">
      <c r="A961" s="84"/>
      <c r="E961" s="85"/>
      <c r="F961" s="85"/>
      <c r="G961" s="85"/>
      <c r="H961" s="84"/>
    </row>
    <row r="962" s="58" customFormat="1" spans="1:8">
      <c r="A962" s="84"/>
      <c r="E962" s="85"/>
      <c r="F962" s="85"/>
      <c r="G962" s="85"/>
      <c r="H962" s="84"/>
    </row>
    <row r="963" s="58" customFormat="1" spans="1:8">
      <c r="A963" s="84"/>
      <c r="E963" s="85"/>
      <c r="F963" s="85"/>
      <c r="G963" s="85"/>
      <c r="H963" s="84"/>
    </row>
    <row r="964" s="58" customFormat="1" spans="1:8">
      <c r="A964" s="84"/>
      <c r="E964" s="85"/>
      <c r="F964" s="85"/>
      <c r="G964" s="85"/>
      <c r="H964" s="84"/>
    </row>
    <row r="965" s="58" customFormat="1" spans="1:8">
      <c r="A965" s="84"/>
      <c r="E965" s="85"/>
      <c r="F965" s="85"/>
      <c r="G965" s="85"/>
      <c r="H965" s="84"/>
    </row>
    <row r="966" s="58" customFormat="1" spans="1:8">
      <c r="A966" s="84"/>
      <c r="E966" s="85"/>
      <c r="F966" s="85"/>
      <c r="G966" s="85"/>
      <c r="H966" s="84"/>
    </row>
    <row r="967" s="58" customFormat="1" spans="1:8">
      <c r="A967" s="84"/>
      <c r="E967" s="85"/>
      <c r="F967" s="85"/>
      <c r="G967" s="85"/>
      <c r="H967" s="84"/>
    </row>
    <row r="968" s="58" customFormat="1" spans="1:8">
      <c r="A968" s="84"/>
      <c r="E968" s="85"/>
      <c r="F968" s="85"/>
      <c r="G968" s="85"/>
      <c r="H968" s="84"/>
    </row>
    <row r="969" s="58" customFormat="1" spans="1:8">
      <c r="A969" s="84"/>
      <c r="E969" s="85"/>
      <c r="F969" s="85"/>
      <c r="G969" s="85"/>
      <c r="H969" s="84"/>
    </row>
    <row r="970" s="58" customFormat="1" spans="1:8">
      <c r="A970" s="84"/>
      <c r="E970" s="85"/>
      <c r="F970" s="85"/>
      <c r="G970" s="85"/>
      <c r="H970" s="84"/>
    </row>
    <row r="971" s="58" customFormat="1" spans="1:8">
      <c r="A971" s="84"/>
      <c r="E971" s="85"/>
      <c r="F971" s="85"/>
      <c r="G971" s="85"/>
      <c r="H971" s="84"/>
    </row>
    <row r="972" s="58" customFormat="1" spans="1:8">
      <c r="A972" s="84"/>
      <c r="E972" s="85"/>
      <c r="F972" s="85"/>
      <c r="G972" s="85"/>
      <c r="H972" s="84"/>
    </row>
    <row r="973" s="58" customFormat="1" spans="1:8">
      <c r="A973" s="84"/>
      <c r="E973" s="85"/>
      <c r="F973" s="85"/>
      <c r="G973" s="85"/>
      <c r="H973" s="84"/>
    </row>
    <row r="974" s="58" customFormat="1" spans="1:8">
      <c r="A974" s="84"/>
      <c r="E974" s="85"/>
      <c r="F974" s="85"/>
      <c r="G974" s="85"/>
      <c r="H974" s="84"/>
    </row>
    <row r="975" s="58" customFormat="1" spans="1:8">
      <c r="A975" s="84"/>
      <c r="E975" s="85"/>
      <c r="F975" s="85"/>
      <c r="G975" s="85"/>
      <c r="H975" s="84"/>
    </row>
    <row r="976" s="58" customFormat="1" spans="1:8">
      <c r="A976" s="84"/>
      <c r="E976" s="85"/>
      <c r="F976" s="85"/>
      <c r="G976" s="85"/>
      <c r="H976" s="84"/>
    </row>
    <row r="977" s="58" customFormat="1" spans="1:8">
      <c r="A977" s="84"/>
      <c r="E977" s="85"/>
      <c r="F977" s="85"/>
      <c r="G977" s="85"/>
      <c r="H977" s="84"/>
    </row>
    <row r="978" s="58" customFormat="1" spans="1:8">
      <c r="A978" s="84"/>
      <c r="E978" s="85"/>
      <c r="F978" s="85"/>
      <c r="G978" s="85"/>
      <c r="H978" s="84"/>
    </row>
    <row r="979" s="58" customFormat="1" spans="1:8">
      <c r="A979" s="84"/>
      <c r="E979" s="85"/>
      <c r="F979" s="85"/>
      <c r="G979" s="85"/>
      <c r="H979" s="84"/>
    </row>
    <row r="980" s="58" customFormat="1" spans="1:8">
      <c r="A980" s="84"/>
      <c r="E980" s="85"/>
      <c r="F980" s="85"/>
      <c r="G980" s="85"/>
      <c r="H980" s="84"/>
    </row>
    <row r="981" s="58" customFormat="1" spans="1:8">
      <c r="A981" s="84"/>
      <c r="E981" s="85"/>
      <c r="F981" s="85"/>
      <c r="G981" s="85"/>
      <c r="H981" s="84"/>
    </row>
    <row r="982" s="58" customFormat="1" spans="1:8">
      <c r="A982" s="84"/>
      <c r="E982" s="85"/>
      <c r="F982" s="85"/>
      <c r="G982" s="85"/>
      <c r="H982" s="84"/>
    </row>
    <row r="983" s="58" customFormat="1" spans="1:8">
      <c r="A983" s="84"/>
      <c r="E983" s="85"/>
      <c r="F983" s="85"/>
      <c r="G983" s="85"/>
      <c r="H983" s="84"/>
    </row>
    <row r="984" s="58" customFormat="1" spans="1:8">
      <c r="A984" s="84"/>
      <c r="E984" s="85"/>
      <c r="F984" s="85"/>
      <c r="G984" s="85"/>
      <c r="H984" s="84"/>
    </row>
    <row r="985" s="58" customFormat="1" spans="1:8">
      <c r="A985" s="84"/>
      <c r="E985" s="85"/>
      <c r="F985" s="85"/>
      <c r="G985" s="85"/>
      <c r="H985" s="84"/>
    </row>
    <row r="986" s="58" customFormat="1" spans="1:8">
      <c r="A986" s="84"/>
      <c r="E986" s="85"/>
      <c r="F986" s="85"/>
      <c r="G986" s="85"/>
      <c r="H986" s="84"/>
    </row>
    <row r="987" s="58" customFormat="1" spans="1:8">
      <c r="A987" s="84"/>
      <c r="E987" s="85"/>
      <c r="F987" s="85"/>
      <c r="G987" s="85"/>
      <c r="H987" s="84"/>
    </row>
    <row r="988" s="58" customFormat="1" spans="1:8">
      <c r="A988" s="84"/>
      <c r="E988" s="85"/>
      <c r="F988" s="85"/>
      <c r="G988" s="85"/>
      <c r="H988" s="84"/>
    </row>
    <row r="989" s="58" customFormat="1" spans="1:8">
      <c r="A989" s="84"/>
      <c r="E989" s="85"/>
      <c r="F989" s="85"/>
      <c r="G989" s="85"/>
      <c r="H989" s="84"/>
    </row>
    <row r="990" s="58" customFormat="1" spans="1:8">
      <c r="A990" s="84"/>
      <c r="E990" s="85"/>
      <c r="F990" s="85"/>
      <c r="G990" s="85"/>
      <c r="H990" s="84"/>
    </row>
    <row r="991" s="58" customFormat="1" spans="1:8">
      <c r="A991" s="84"/>
      <c r="E991" s="85"/>
      <c r="F991" s="85"/>
      <c r="G991" s="85"/>
      <c r="H991" s="84"/>
    </row>
    <row r="992" s="58" customFormat="1" spans="1:8">
      <c r="A992" s="84"/>
      <c r="E992" s="85"/>
      <c r="F992" s="85"/>
      <c r="G992" s="85"/>
      <c r="H992" s="84"/>
    </row>
    <row r="993" s="58" customFormat="1" spans="1:8">
      <c r="A993" s="84"/>
      <c r="E993" s="85"/>
      <c r="F993" s="85"/>
      <c r="G993" s="85"/>
      <c r="H993" s="84"/>
    </row>
    <row r="994" s="58" customFormat="1" spans="1:8">
      <c r="A994" s="84"/>
      <c r="E994" s="85"/>
      <c r="F994" s="85"/>
      <c r="G994" s="85"/>
      <c r="H994" s="84"/>
    </row>
    <row r="995" s="58" customFormat="1" spans="1:8">
      <c r="A995" s="84"/>
      <c r="E995" s="85"/>
      <c r="F995" s="85"/>
      <c r="G995" s="85"/>
      <c r="H995" s="84"/>
    </row>
    <row r="996" s="58" customFormat="1" spans="1:8">
      <c r="A996" s="84"/>
      <c r="E996" s="85"/>
      <c r="F996" s="85"/>
      <c r="G996" s="85"/>
      <c r="H996" s="84"/>
    </row>
    <row r="997" s="58" customFormat="1" spans="1:8">
      <c r="A997" s="84"/>
      <c r="E997" s="85"/>
      <c r="F997" s="85"/>
      <c r="G997" s="85"/>
      <c r="H997" s="84"/>
    </row>
    <row r="998" s="58" customFormat="1" spans="1:8">
      <c r="A998" s="84"/>
      <c r="E998" s="85"/>
      <c r="F998" s="85"/>
      <c r="G998" s="85"/>
      <c r="H998" s="84"/>
    </row>
    <row r="999" s="58" customFormat="1" spans="1:8">
      <c r="A999" s="84"/>
      <c r="E999" s="85"/>
      <c r="F999" s="85"/>
      <c r="G999" s="85"/>
      <c r="H999" s="84"/>
    </row>
    <row r="1000" s="58" customFormat="1" spans="1:8">
      <c r="A1000" s="84"/>
      <c r="E1000" s="85"/>
      <c r="F1000" s="85"/>
      <c r="G1000" s="85"/>
      <c r="H1000" s="84"/>
    </row>
    <row r="1001" s="58" customFormat="1" spans="1:8">
      <c r="A1001" s="84"/>
      <c r="E1001" s="85"/>
      <c r="F1001" s="85"/>
      <c r="G1001" s="85"/>
      <c r="H1001" s="84"/>
    </row>
    <row r="1002" s="58" customFormat="1" spans="1:8">
      <c r="A1002" s="84"/>
      <c r="E1002" s="85"/>
      <c r="F1002" s="85"/>
      <c r="G1002" s="85"/>
      <c r="H1002" s="84"/>
    </row>
    <row r="1003" s="58" customFormat="1" spans="1:8">
      <c r="A1003" s="84"/>
      <c r="E1003" s="85"/>
      <c r="F1003" s="85"/>
      <c r="G1003" s="85"/>
      <c r="H1003" s="84"/>
    </row>
    <row r="1004" s="58" customFormat="1" spans="1:8">
      <c r="A1004" s="84"/>
      <c r="E1004" s="85"/>
      <c r="F1004" s="85"/>
      <c r="G1004" s="85"/>
      <c r="H1004" s="84"/>
    </row>
    <row r="1005" s="58" customFormat="1" spans="1:8">
      <c r="A1005" s="84"/>
      <c r="E1005" s="85"/>
      <c r="F1005" s="85"/>
      <c r="G1005" s="85"/>
      <c r="H1005" s="84"/>
    </row>
    <row r="1006" s="58" customFormat="1" spans="1:8">
      <c r="A1006" s="84"/>
      <c r="E1006" s="85"/>
      <c r="F1006" s="85"/>
      <c r="G1006" s="85"/>
      <c r="H1006" s="84"/>
    </row>
    <row r="1007" s="58" customFormat="1" spans="1:8">
      <c r="A1007" s="84"/>
      <c r="E1007" s="85"/>
      <c r="F1007" s="85"/>
      <c r="G1007" s="85"/>
      <c r="H1007" s="84"/>
    </row>
    <row r="1008" s="58" customFormat="1" spans="1:8">
      <c r="A1008" s="84"/>
      <c r="E1008" s="85"/>
      <c r="F1008" s="85"/>
      <c r="G1008" s="85"/>
      <c r="H1008" s="84"/>
    </row>
    <row r="1009" s="58" customFormat="1" spans="1:8">
      <c r="A1009" s="84"/>
      <c r="E1009" s="85"/>
      <c r="F1009" s="85"/>
      <c r="G1009" s="85"/>
      <c r="H1009" s="84"/>
    </row>
    <row r="1010" s="58" customFormat="1" spans="1:8">
      <c r="A1010" s="84"/>
      <c r="E1010" s="85"/>
      <c r="F1010" s="85"/>
      <c r="G1010" s="85"/>
      <c r="H1010" s="84"/>
    </row>
    <row r="1011" s="58" customFormat="1" spans="1:8">
      <c r="A1011" s="84"/>
      <c r="E1011" s="85"/>
      <c r="F1011" s="85"/>
      <c r="G1011" s="85"/>
      <c r="H1011" s="84"/>
    </row>
    <row r="1012" s="58" customFormat="1" spans="1:8">
      <c r="A1012" s="84"/>
      <c r="E1012" s="85"/>
      <c r="F1012" s="85"/>
      <c r="G1012" s="85"/>
      <c r="H1012" s="84"/>
    </row>
    <row r="1013" s="58" customFormat="1" spans="1:8">
      <c r="A1013" s="84"/>
      <c r="E1013" s="85"/>
      <c r="F1013" s="85"/>
      <c r="G1013" s="85"/>
      <c r="H1013" s="84"/>
    </row>
    <row r="1014" s="58" customFormat="1" spans="1:8">
      <c r="A1014" s="84"/>
      <c r="E1014" s="85"/>
      <c r="F1014" s="85"/>
      <c r="G1014" s="85"/>
      <c r="H1014" s="84"/>
    </row>
    <row r="1015" s="58" customFormat="1" spans="1:8">
      <c r="A1015" s="84"/>
      <c r="E1015" s="85"/>
      <c r="F1015" s="85"/>
      <c r="G1015" s="85"/>
      <c r="H1015" s="84"/>
    </row>
    <row r="1016" s="58" customFormat="1" spans="1:8">
      <c r="A1016" s="84"/>
      <c r="E1016" s="85"/>
      <c r="F1016" s="85"/>
      <c r="G1016" s="85"/>
      <c r="H1016" s="84"/>
    </row>
    <row r="1017" s="58" customFormat="1" spans="1:8">
      <c r="A1017" s="84"/>
      <c r="E1017" s="85"/>
      <c r="F1017" s="85"/>
      <c r="G1017" s="85"/>
      <c r="H1017" s="84"/>
    </row>
    <row r="1018" s="58" customFormat="1" spans="1:8">
      <c r="A1018" s="84"/>
      <c r="E1018" s="85"/>
      <c r="F1018" s="85"/>
      <c r="G1018" s="85"/>
      <c r="H1018" s="84"/>
    </row>
    <row r="1019" s="58" customFormat="1" spans="1:8">
      <c r="A1019" s="84"/>
      <c r="E1019" s="85"/>
      <c r="F1019" s="85"/>
      <c r="G1019" s="85"/>
      <c r="H1019" s="84"/>
    </row>
    <row r="1020" s="58" customFormat="1" spans="1:8">
      <c r="A1020" s="84"/>
      <c r="E1020" s="85"/>
      <c r="F1020" s="85"/>
      <c r="G1020" s="85"/>
      <c r="H1020" s="84"/>
    </row>
    <row r="1021" s="58" customFormat="1" spans="1:8">
      <c r="A1021" s="84"/>
      <c r="E1021" s="85"/>
      <c r="F1021" s="85"/>
      <c r="G1021" s="85"/>
      <c r="H1021" s="84"/>
    </row>
    <row r="1022" s="58" customFormat="1" spans="1:8">
      <c r="A1022" s="84"/>
      <c r="E1022" s="85"/>
      <c r="F1022" s="85"/>
      <c r="G1022" s="85"/>
      <c r="H1022" s="84"/>
    </row>
    <row r="1023" s="58" customFormat="1" spans="1:8">
      <c r="A1023" s="84"/>
      <c r="E1023" s="85"/>
      <c r="F1023" s="85"/>
      <c r="G1023" s="85"/>
      <c r="H1023" s="84"/>
    </row>
    <row r="1024" s="58" customFormat="1" spans="1:8">
      <c r="A1024" s="84"/>
      <c r="E1024" s="85"/>
      <c r="F1024" s="85"/>
      <c r="G1024" s="85"/>
      <c r="H1024" s="84"/>
    </row>
    <row r="1025" s="58" customFormat="1" spans="1:8">
      <c r="A1025" s="84"/>
      <c r="E1025" s="85"/>
      <c r="F1025" s="85"/>
      <c r="G1025" s="85"/>
      <c r="H1025" s="84"/>
    </row>
    <row r="1026" s="58" customFormat="1" spans="1:8">
      <c r="A1026" s="84"/>
      <c r="E1026" s="85"/>
      <c r="F1026" s="85"/>
      <c r="G1026" s="85"/>
      <c r="H1026" s="84"/>
    </row>
    <row r="1027" s="58" customFormat="1" spans="1:8">
      <c r="A1027" s="84"/>
      <c r="E1027" s="85"/>
      <c r="F1027" s="85"/>
      <c r="G1027" s="85"/>
      <c r="H1027" s="84"/>
    </row>
    <row r="1028" s="58" customFormat="1" spans="1:8">
      <c r="A1028" s="84"/>
      <c r="E1028" s="85"/>
      <c r="F1028" s="85"/>
      <c r="G1028" s="85"/>
      <c r="H1028" s="84"/>
    </row>
    <row r="1029" s="58" customFormat="1" spans="1:8">
      <c r="A1029" s="84"/>
      <c r="E1029" s="85"/>
      <c r="F1029" s="85"/>
      <c r="G1029" s="85"/>
      <c r="H1029" s="84"/>
    </row>
    <row r="1030" s="58" customFormat="1" spans="1:8">
      <c r="A1030" s="84"/>
      <c r="E1030" s="85"/>
      <c r="F1030" s="85"/>
      <c r="G1030" s="85"/>
      <c r="H1030" s="84"/>
    </row>
    <row r="1031" s="58" customFormat="1" spans="1:8">
      <c r="A1031" s="84"/>
      <c r="E1031" s="85"/>
      <c r="F1031" s="85"/>
      <c r="G1031" s="85"/>
      <c r="H1031" s="84"/>
    </row>
    <row r="1032" s="58" customFormat="1" spans="1:8">
      <c r="A1032" s="84"/>
      <c r="E1032" s="85"/>
      <c r="F1032" s="85"/>
      <c r="G1032" s="85"/>
      <c r="H1032" s="84"/>
    </row>
    <row r="1033" s="58" customFormat="1" spans="1:8">
      <c r="A1033" s="84"/>
      <c r="E1033" s="85"/>
      <c r="F1033" s="85"/>
      <c r="G1033" s="85"/>
      <c r="H1033" s="84"/>
    </row>
    <row r="1034" s="58" customFormat="1" spans="1:8">
      <c r="A1034" s="84"/>
      <c r="E1034" s="85"/>
      <c r="F1034" s="85"/>
      <c r="G1034" s="85"/>
      <c r="H1034" s="84"/>
    </row>
    <row r="1035" s="58" customFormat="1" spans="1:8">
      <c r="A1035" s="84"/>
      <c r="E1035" s="85"/>
      <c r="F1035" s="85"/>
      <c r="G1035" s="85"/>
      <c r="H1035" s="84"/>
    </row>
    <row r="1036" s="58" customFormat="1" spans="1:8">
      <c r="A1036" s="84"/>
      <c r="E1036" s="85"/>
      <c r="F1036" s="85"/>
      <c r="G1036" s="85"/>
      <c r="H1036" s="84"/>
    </row>
    <row r="1037" s="58" customFormat="1" spans="1:8">
      <c r="A1037" s="84"/>
      <c r="E1037" s="85"/>
      <c r="F1037" s="85"/>
      <c r="G1037" s="85"/>
      <c r="H1037" s="84"/>
    </row>
    <row r="1038" s="58" customFormat="1" spans="1:8">
      <c r="A1038" s="84"/>
      <c r="E1038" s="85"/>
      <c r="F1038" s="85"/>
      <c r="G1038" s="85"/>
      <c r="H1038" s="84"/>
    </row>
    <row r="1039" s="58" customFormat="1" spans="1:8">
      <c r="A1039" s="84"/>
      <c r="E1039" s="85"/>
      <c r="F1039" s="85"/>
      <c r="G1039" s="85"/>
      <c r="H1039" s="84"/>
    </row>
    <row r="1040" s="58" customFormat="1" spans="1:8">
      <c r="A1040" s="84"/>
      <c r="E1040" s="85"/>
      <c r="F1040" s="85"/>
      <c r="G1040" s="85"/>
      <c r="H1040" s="84"/>
    </row>
    <row r="1041" s="58" customFormat="1" spans="1:8">
      <c r="A1041" s="84"/>
      <c r="E1041" s="85"/>
      <c r="F1041" s="85"/>
      <c r="G1041" s="85"/>
      <c r="H1041" s="84"/>
    </row>
    <row r="1042" s="58" customFormat="1" spans="1:8">
      <c r="A1042" s="84"/>
      <c r="E1042" s="85"/>
      <c r="F1042" s="85"/>
      <c r="G1042" s="85"/>
      <c r="H1042" s="84"/>
    </row>
    <row r="1043" s="58" customFormat="1" spans="1:8">
      <c r="A1043" s="84"/>
      <c r="E1043" s="85"/>
      <c r="F1043" s="85"/>
      <c r="G1043" s="85"/>
      <c r="H1043" s="84"/>
    </row>
    <row r="1044" s="58" customFormat="1" spans="1:8">
      <c r="A1044" s="84"/>
      <c r="E1044" s="85"/>
      <c r="F1044" s="85"/>
      <c r="G1044" s="85"/>
      <c r="H1044" s="84"/>
    </row>
    <row r="1045" s="58" customFormat="1" spans="1:8">
      <c r="A1045" s="84"/>
      <c r="E1045" s="85"/>
      <c r="F1045" s="85"/>
      <c r="G1045" s="85"/>
      <c r="H1045" s="84"/>
    </row>
    <row r="1046" s="58" customFormat="1" spans="1:8">
      <c r="A1046" s="84"/>
      <c r="E1046" s="85"/>
      <c r="F1046" s="85"/>
      <c r="G1046" s="85"/>
      <c r="H1046" s="84"/>
    </row>
    <row r="1047" s="58" customFormat="1" spans="1:8">
      <c r="A1047" s="84"/>
      <c r="E1047" s="85"/>
      <c r="F1047" s="85"/>
      <c r="G1047" s="85"/>
      <c r="H1047" s="84"/>
    </row>
    <row r="1048" s="58" customFormat="1" spans="1:8">
      <c r="A1048" s="84"/>
      <c r="E1048" s="85"/>
      <c r="F1048" s="85"/>
      <c r="G1048" s="85"/>
      <c r="H1048" s="84"/>
    </row>
    <row r="1049" s="58" customFormat="1" spans="1:8">
      <c r="A1049" s="84"/>
      <c r="E1049" s="85"/>
      <c r="F1049" s="85"/>
      <c r="G1049" s="85"/>
      <c r="H1049" s="84"/>
    </row>
    <row r="1050" s="58" customFormat="1" spans="1:8">
      <c r="A1050" s="84"/>
      <c r="E1050" s="85"/>
      <c r="F1050" s="85"/>
      <c r="G1050" s="85"/>
      <c r="H1050" s="84"/>
    </row>
    <row r="1051" s="58" customFormat="1" spans="1:8">
      <c r="A1051" s="84"/>
      <c r="E1051" s="85"/>
      <c r="F1051" s="85"/>
      <c r="G1051" s="85"/>
      <c r="H1051" s="84"/>
    </row>
    <row r="1052" s="58" customFormat="1" spans="1:8">
      <c r="A1052" s="84"/>
      <c r="E1052" s="85"/>
      <c r="F1052" s="85"/>
      <c r="G1052" s="85"/>
      <c r="H1052" s="84"/>
    </row>
    <row r="1053" s="58" customFormat="1" spans="1:8">
      <c r="A1053" s="84"/>
      <c r="E1053" s="85"/>
      <c r="F1053" s="85"/>
      <c r="G1053" s="85"/>
      <c r="H1053" s="84"/>
    </row>
    <row r="1054" s="58" customFormat="1" spans="1:8">
      <c r="A1054" s="84"/>
      <c r="E1054" s="85"/>
      <c r="F1054" s="85"/>
      <c r="G1054" s="85"/>
      <c r="H1054" s="84"/>
    </row>
    <row r="1055" s="58" customFormat="1" spans="1:8">
      <c r="A1055" s="84"/>
      <c r="E1055" s="85"/>
      <c r="F1055" s="85"/>
      <c r="G1055" s="85"/>
      <c r="H1055" s="84"/>
    </row>
    <row r="1056" s="58" customFormat="1" spans="1:8">
      <c r="A1056" s="84"/>
      <c r="E1056" s="85"/>
      <c r="F1056" s="85"/>
      <c r="G1056" s="85"/>
      <c r="H1056" s="84"/>
    </row>
    <row r="1057" s="58" customFormat="1" spans="1:8">
      <c r="A1057" s="84"/>
      <c r="E1057" s="85"/>
      <c r="F1057" s="85"/>
      <c r="G1057" s="85"/>
      <c r="H1057" s="84"/>
    </row>
    <row r="1058" s="58" customFormat="1" spans="1:8">
      <c r="A1058" s="84"/>
      <c r="E1058" s="85"/>
      <c r="F1058" s="85"/>
      <c r="G1058" s="85"/>
      <c r="H1058" s="84"/>
    </row>
    <row r="1059" s="58" customFormat="1" spans="1:8">
      <c r="A1059" s="84"/>
      <c r="E1059" s="85"/>
      <c r="F1059" s="85"/>
      <c r="G1059" s="85"/>
      <c r="H1059" s="84"/>
    </row>
    <row r="1060" s="58" customFormat="1" spans="1:8">
      <c r="A1060" s="84"/>
      <c r="E1060" s="85"/>
      <c r="F1060" s="85"/>
      <c r="G1060" s="85"/>
      <c r="H1060" s="84"/>
    </row>
    <row r="1061" s="58" customFormat="1" spans="1:8">
      <c r="A1061" s="84"/>
      <c r="E1061" s="85"/>
      <c r="F1061" s="85"/>
      <c r="G1061" s="85"/>
      <c r="H1061" s="84"/>
    </row>
    <row r="1062" s="58" customFormat="1" spans="1:8">
      <c r="A1062" s="84"/>
      <c r="E1062" s="85"/>
      <c r="F1062" s="85"/>
      <c r="G1062" s="85"/>
      <c r="H1062" s="84"/>
    </row>
    <row r="1063" s="58" customFormat="1" spans="1:8">
      <c r="A1063" s="84"/>
      <c r="E1063" s="85"/>
      <c r="F1063" s="85"/>
      <c r="G1063" s="85"/>
      <c r="H1063" s="84"/>
    </row>
    <row r="1064" s="58" customFormat="1" spans="1:8">
      <c r="A1064" s="84"/>
      <c r="E1064" s="85"/>
      <c r="F1064" s="85"/>
      <c r="G1064" s="85"/>
      <c r="H1064" s="84"/>
    </row>
    <row r="1065" s="58" customFormat="1" spans="1:8">
      <c r="A1065" s="84"/>
      <c r="E1065" s="85"/>
      <c r="F1065" s="85"/>
      <c r="G1065" s="85"/>
      <c r="H1065" s="84"/>
    </row>
    <row r="1066" s="58" customFormat="1" spans="1:8">
      <c r="A1066" s="84"/>
      <c r="E1066" s="85"/>
      <c r="F1066" s="85"/>
      <c r="G1066" s="85"/>
      <c r="H1066" s="84"/>
    </row>
    <row r="1067" s="58" customFormat="1" spans="1:8">
      <c r="A1067" s="84"/>
      <c r="E1067" s="85"/>
      <c r="F1067" s="85"/>
      <c r="G1067" s="85"/>
      <c r="H1067" s="84"/>
    </row>
    <row r="1068" s="58" customFormat="1" spans="1:8">
      <c r="A1068" s="84"/>
      <c r="E1068" s="85"/>
      <c r="F1068" s="85"/>
      <c r="G1068" s="85"/>
      <c r="H1068" s="84"/>
    </row>
    <row r="1069" s="58" customFormat="1" spans="1:8">
      <c r="A1069" s="84"/>
      <c r="E1069" s="85"/>
      <c r="F1069" s="85"/>
      <c r="G1069" s="85"/>
      <c r="H1069" s="84"/>
    </row>
    <row r="1070" s="58" customFormat="1" spans="1:8">
      <c r="A1070" s="84"/>
      <c r="E1070" s="85"/>
      <c r="F1070" s="85"/>
      <c r="G1070" s="85"/>
      <c r="H1070" s="84"/>
    </row>
    <row r="1071" s="58" customFormat="1" spans="1:8">
      <c r="A1071" s="84"/>
      <c r="E1071" s="85"/>
      <c r="F1071" s="85"/>
      <c r="G1071" s="85"/>
      <c r="H1071" s="84"/>
    </row>
    <row r="1072" s="58" customFormat="1" spans="1:8">
      <c r="A1072" s="84"/>
      <c r="E1072" s="85"/>
      <c r="F1072" s="85"/>
      <c r="G1072" s="85"/>
      <c r="H1072" s="84"/>
    </row>
    <row r="1073" s="58" customFormat="1" spans="1:8">
      <c r="A1073" s="84"/>
      <c r="E1073" s="85"/>
      <c r="F1073" s="85"/>
      <c r="G1073" s="85"/>
      <c r="H1073" s="84"/>
    </row>
    <row r="1074" s="58" customFormat="1" spans="1:8">
      <c r="A1074" s="84"/>
      <c r="E1074" s="85"/>
      <c r="F1074" s="85"/>
      <c r="G1074" s="85"/>
      <c r="H1074" s="84"/>
    </row>
    <row r="1075" s="58" customFormat="1" spans="1:8">
      <c r="A1075" s="84"/>
      <c r="E1075" s="85"/>
      <c r="F1075" s="85"/>
      <c r="G1075" s="85"/>
      <c r="H1075" s="84"/>
    </row>
    <row r="1076" s="58" customFormat="1" spans="1:8">
      <c r="A1076" s="84"/>
      <c r="E1076" s="85"/>
      <c r="F1076" s="85"/>
      <c r="G1076" s="85"/>
      <c r="H1076" s="84"/>
    </row>
    <row r="1077" s="58" customFormat="1" spans="1:8">
      <c r="A1077" s="84"/>
      <c r="E1077" s="85"/>
      <c r="F1077" s="85"/>
      <c r="G1077" s="85"/>
      <c r="H1077" s="84"/>
    </row>
    <row r="1078" s="58" customFormat="1" spans="1:8">
      <c r="A1078" s="84"/>
      <c r="E1078" s="85"/>
      <c r="F1078" s="85"/>
      <c r="G1078" s="85"/>
      <c r="H1078" s="84"/>
    </row>
    <row r="1079" s="58" customFormat="1" spans="1:8">
      <c r="A1079" s="84"/>
      <c r="E1079" s="85"/>
      <c r="F1079" s="85"/>
      <c r="G1079" s="85"/>
      <c r="H1079" s="84"/>
    </row>
    <row r="1080" s="58" customFormat="1" spans="1:8">
      <c r="A1080" s="84"/>
      <c r="E1080" s="85"/>
      <c r="F1080" s="85"/>
      <c r="G1080" s="85"/>
      <c r="H1080" s="84"/>
    </row>
    <row r="1081" s="58" customFormat="1" spans="1:8">
      <c r="A1081" s="84"/>
      <c r="E1081" s="85"/>
      <c r="F1081" s="85"/>
      <c r="G1081" s="85"/>
      <c r="H1081" s="84"/>
    </row>
    <row r="1082" s="58" customFormat="1" spans="1:8">
      <c r="A1082" s="84"/>
      <c r="E1082" s="85"/>
      <c r="F1082" s="85"/>
      <c r="G1082" s="85"/>
      <c r="H1082" s="84"/>
    </row>
    <row r="1083" s="58" customFormat="1" spans="1:8">
      <c r="A1083" s="84"/>
      <c r="E1083" s="85"/>
      <c r="F1083" s="85"/>
      <c r="G1083" s="85"/>
      <c r="H1083" s="84"/>
    </row>
    <row r="1084" s="58" customFormat="1" spans="1:8">
      <c r="A1084" s="84"/>
      <c r="E1084" s="85"/>
      <c r="F1084" s="85"/>
      <c r="G1084" s="85"/>
      <c r="H1084" s="84"/>
    </row>
    <row r="1085" s="58" customFormat="1" spans="1:8">
      <c r="A1085" s="84"/>
      <c r="E1085" s="85"/>
      <c r="F1085" s="85"/>
      <c r="G1085" s="85"/>
      <c r="H1085" s="84"/>
    </row>
    <row r="1086" s="58" customFormat="1" spans="1:8">
      <c r="A1086" s="84"/>
      <c r="E1086" s="85"/>
      <c r="F1086" s="85"/>
      <c r="G1086" s="85"/>
      <c r="H1086" s="84"/>
    </row>
    <row r="1087" s="58" customFormat="1" spans="1:8">
      <c r="A1087" s="84"/>
      <c r="E1087" s="85"/>
      <c r="F1087" s="85"/>
      <c r="G1087" s="85"/>
      <c r="H1087" s="84"/>
    </row>
    <row r="1088" s="58" customFormat="1" spans="1:8">
      <c r="A1088" s="84"/>
      <c r="E1088" s="85"/>
      <c r="F1088" s="85"/>
      <c r="G1088" s="85"/>
      <c r="H1088" s="84"/>
    </row>
    <row r="1089" s="58" customFormat="1" spans="1:8">
      <c r="A1089" s="84"/>
      <c r="E1089" s="85"/>
      <c r="F1089" s="85"/>
      <c r="G1089" s="85"/>
      <c r="H1089" s="84"/>
    </row>
    <row r="1090" s="58" customFormat="1" spans="1:8">
      <c r="A1090" s="84"/>
      <c r="E1090" s="85"/>
      <c r="F1090" s="85"/>
      <c r="G1090" s="85"/>
      <c r="H1090" s="84"/>
    </row>
    <row r="1091" s="58" customFormat="1" spans="1:8">
      <c r="A1091" s="84"/>
      <c r="E1091" s="85"/>
      <c r="F1091" s="85"/>
      <c r="G1091" s="85"/>
      <c r="H1091" s="84"/>
    </row>
    <row r="1092" s="58" customFormat="1" spans="1:8">
      <c r="A1092" s="84"/>
      <c r="E1092" s="85"/>
      <c r="F1092" s="85"/>
      <c r="G1092" s="85"/>
      <c r="H1092" s="84"/>
    </row>
    <row r="1093" s="58" customFormat="1" spans="1:8">
      <c r="A1093" s="84"/>
      <c r="E1093" s="85"/>
      <c r="F1093" s="85"/>
      <c r="G1093" s="85"/>
      <c r="H1093" s="84"/>
    </row>
    <row r="1094" s="58" customFormat="1" spans="1:8">
      <c r="A1094" s="84"/>
      <c r="E1094" s="85"/>
      <c r="F1094" s="85"/>
      <c r="G1094" s="85"/>
      <c r="H1094" s="84"/>
    </row>
    <row r="1095" s="58" customFormat="1" spans="1:8">
      <c r="A1095" s="84"/>
      <c r="E1095" s="85"/>
      <c r="F1095" s="85"/>
      <c r="G1095" s="85"/>
      <c r="H1095" s="84"/>
    </row>
    <row r="1096" s="58" customFormat="1" spans="1:8">
      <c r="A1096" s="84"/>
      <c r="E1096" s="85"/>
      <c r="F1096" s="85"/>
      <c r="G1096" s="85"/>
      <c r="H1096" s="84"/>
    </row>
    <row r="1097" s="58" customFormat="1" spans="1:8">
      <c r="A1097" s="84"/>
      <c r="E1097" s="85"/>
      <c r="F1097" s="85"/>
      <c r="G1097" s="85"/>
      <c r="H1097" s="84"/>
    </row>
    <row r="1098" s="58" customFormat="1" spans="1:8">
      <c r="A1098" s="84"/>
      <c r="E1098" s="85"/>
      <c r="F1098" s="85"/>
      <c r="G1098" s="85"/>
      <c r="H1098" s="84"/>
    </row>
    <row r="1099" s="58" customFormat="1" spans="1:8">
      <c r="A1099" s="84"/>
      <c r="E1099" s="85"/>
      <c r="F1099" s="85"/>
      <c r="G1099" s="85"/>
      <c r="H1099" s="84"/>
    </row>
    <row r="1100" s="58" customFormat="1" spans="1:8">
      <c r="A1100" s="84"/>
      <c r="E1100" s="85"/>
      <c r="F1100" s="85"/>
      <c r="G1100" s="85"/>
      <c r="H1100" s="84"/>
    </row>
    <row r="1101" s="58" customFormat="1" spans="1:8">
      <c r="A1101" s="84"/>
      <c r="E1101" s="85"/>
      <c r="F1101" s="85"/>
      <c r="G1101" s="85"/>
      <c r="H1101" s="84"/>
    </row>
    <row r="1102" s="58" customFormat="1" spans="1:8">
      <c r="A1102" s="84"/>
      <c r="E1102" s="85"/>
      <c r="F1102" s="85"/>
      <c r="G1102" s="85"/>
      <c r="H1102" s="84"/>
    </row>
    <row r="1103" s="58" customFormat="1" spans="1:8">
      <c r="A1103" s="84"/>
      <c r="E1103" s="85"/>
      <c r="F1103" s="85"/>
      <c r="G1103" s="85"/>
      <c r="H1103" s="84"/>
    </row>
    <row r="1104" s="58" customFormat="1" spans="1:8">
      <c r="A1104" s="84"/>
      <c r="E1104" s="85"/>
      <c r="F1104" s="85"/>
      <c r="G1104" s="85"/>
      <c r="H1104" s="84"/>
    </row>
    <row r="1105" s="58" customFormat="1" spans="1:8">
      <c r="A1105" s="84"/>
      <c r="E1105" s="85"/>
      <c r="F1105" s="85"/>
      <c r="G1105" s="85"/>
      <c r="H1105" s="84"/>
    </row>
    <row r="1106" s="58" customFormat="1" spans="1:8">
      <c r="A1106" s="84"/>
      <c r="E1106" s="85"/>
      <c r="F1106" s="85"/>
      <c r="G1106" s="85"/>
      <c r="H1106" s="84"/>
    </row>
    <row r="1107" s="58" customFormat="1" spans="1:8">
      <c r="A1107" s="84"/>
      <c r="E1107" s="85"/>
      <c r="F1107" s="85"/>
      <c r="G1107" s="85"/>
      <c r="H1107" s="84"/>
    </row>
    <row r="1108" s="58" customFormat="1" spans="1:8">
      <c r="A1108" s="84"/>
      <c r="E1108" s="85"/>
      <c r="F1108" s="85"/>
      <c r="G1108" s="85"/>
      <c r="H1108" s="84"/>
    </row>
    <row r="1109" s="58" customFormat="1" spans="1:8">
      <c r="A1109" s="84"/>
      <c r="E1109" s="85"/>
      <c r="F1109" s="85"/>
      <c r="G1109" s="85"/>
      <c r="H1109" s="84"/>
    </row>
    <row r="1110" s="58" customFormat="1" spans="1:8">
      <c r="A1110" s="84"/>
      <c r="E1110" s="85"/>
      <c r="F1110" s="85"/>
      <c r="G1110" s="85"/>
      <c r="H1110" s="84"/>
    </row>
    <row r="1111" s="58" customFormat="1" spans="1:8">
      <c r="A1111" s="84"/>
      <c r="E1111" s="85"/>
      <c r="F1111" s="85"/>
      <c r="G1111" s="85"/>
      <c r="H1111" s="84"/>
    </row>
    <row r="1112" s="58" customFormat="1" spans="1:8">
      <c r="A1112" s="84"/>
      <c r="E1112" s="85"/>
      <c r="F1112" s="85"/>
      <c r="G1112" s="85"/>
      <c r="H1112" s="84"/>
    </row>
    <row r="1113" s="58" customFormat="1" spans="1:8">
      <c r="A1113" s="84"/>
      <c r="E1113" s="85"/>
      <c r="F1113" s="85"/>
      <c r="G1113" s="85"/>
      <c r="H1113" s="84"/>
    </row>
    <row r="1114" s="58" customFormat="1" spans="1:8">
      <c r="A1114" s="84"/>
      <c r="E1114" s="85"/>
      <c r="F1114" s="85"/>
      <c r="G1114" s="85"/>
      <c r="H1114" s="84"/>
    </row>
    <row r="1115" s="58" customFormat="1" spans="1:8">
      <c r="A1115" s="84"/>
      <c r="E1115" s="85"/>
      <c r="F1115" s="85"/>
      <c r="G1115" s="85"/>
      <c r="H1115" s="84"/>
    </row>
    <row r="1116" s="58" customFormat="1" spans="1:8">
      <c r="A1116" s="84"/>
      <c r="E1116" s="85"/>
      <c r="F1116" s="85"/>
      <c r="G1116" s="85"/>
      <c r="H1116" s="84"/>
    </row>
    <row r="1117" s="58" customFormat="1" spans="1:8">
      <c r="A1117" s="84"/>
      <c r="E1117" s="85"/>
      <c r="F1117" s="85"/>
      <c r="G1117" s="85"/>
      <c r="H1117" s="84"/>
    </row>
    <row r="1118" s="58" customFormat="1" spans="1:8">
      <c r="A1118" s="84"/>
      <c r="E1118" s="85"/>
      <c r="F1118" s="85"/>
      <c r="G1118" s="85"/>
      <c r="H1118" s="84"/>
    </row>
    <row r="1119" s="58" customFormat="1" spans="1:8">
      <c r="A1119" s="84"/>
      <c r="E1119" s="85"/>
      <c r="F1119" s="85"/>
      <c r="G1119" s="85"/>
      <c r="H1119" s="84"/>
    </row>
    <row r="1120" s="58" customFormat="1" spans="1:8">
      <c r="A1120" s="84"/>
      <c r="E1120" s="85"/>
      <c r="F1120" s="85"/>
      <c r="G1120" s="85"/>
      <c r="H1120" s="84"/>
    </row>
    <row r="1121" s="58" customFormat="1" spans="1:8">
      <c r="A1121" s="84"/>
      <c r="E1121" s="85"/>
      <c r="F1121" s="85"/>
      <c r="G1121" s="85"/>
      <c r="H1121" s="84"/>
    </row>
    <row r="1122" s="58" customFormat="1" spans="1:8">
      <c r="A1122" s="84"/>
      <c r="E1122" s="85"/>
      <c r="F1122" s="85"/>
      <c r="G1122" s="85"/>
      <c r="H1122" s="84"/>
    </row>
    <row r="1123" s="58" customFormat="1" spans="1:8">
      <c r="A1123" s="84"/>
      <c r="E1123" s="85"/>
      <c r="F1123" s="85"/>
      <c r="G1123" s="85"/>
      <c r="H1123" s="84"/>
    </row>
    <row r="1124" s="58" customFormat="1" spans="1:8">
      <c r="A1124" s="84"/>
      <c r="E1124" s="85"/>
      <c r="F1124" s="85"/>
      <c r="G1124" s="85"/>
      <c r="H1124" s="84"/>
    </row>
    <row r="1125" s="58" customFormat="1" spans="1:8">
      <c r="A1125" s="84"/>
      <c r="E1125" s="85"/>
      <c r="F1125" s="85"/>
      <c r="G1125" s="85"/>
      <c r="H1125" s="84"/>
    </row>
    <row r="1126" s="58" customFormat="1" spans="1:8">
      <c r="A1126" s="84"/>
      <c r="E1126" s="85"/>
      <c r="F1126" s="85"/>
      <c r="G1126" s="85"/>
      <c r="H1126" s="84"/>
    </row>
    <row r="1127" s="58" customFormat="1" spans="1:8">
      <c r="A1127" s="84"/>
      <c r="E1127" s="85"/>
      <c r="F1127" s="85"/>
      <c r="G1127" s="85"/>
      <c r="H1127" s="84"/>
    </row>
    <row r="1128" s="58" customFormat="1" spans="1:8">
      <c r="A1128" s="84"/>
      <c r="E1128" s="85"/>
      <c r="F1128" s="85"/>
      <c r="G1128" s="85"/>
      <c r="H1128" s="84"/>
    </row>
    <row r="1129" s="58" customFormat="1" spans="1:8">
      <c r="A1129" s="84"/>
      <c r="E1129" s="85"/>
      <c r="F1129" s="85"/>
      <c r="G1129" s="85"/>
      <c r="H1129" s="84"/>
    </row>
    <row r="1130" s="58" customFormat="1" spans="1:8">
      <c r="A1130" s="84"/>
      <c r="E1130" s="85"/>
      <c r="F1130" s="85"/>
      <c r="G1130" s="85"/>
      <c r="H1130" s="84"/>
    </row>
    <row r="1131" s="58" customFormat="1" spans="1:8">
      <c r="A1131" s="84"/>
      <c r="E1131" s="85"/>
      <c r="F1131" s="85"/>
      <c r="G1131" s="85"/>
      <c r="H1131" s="84"/>
    </row>
    <row r="1132" s="58" customFormat="1" spans="1:8">
      <c r="A1132" s="84"/>
      <c r="E1132" s="85"/>
      <c r="F1132" s="85"/>
      <c r="G1132" s="85"/>
      <c r="H1132" s="84"/>
    </row>
    <row r="1133" s="58" customFormat="1" spans="1:8">
      <c r="A1133" s="84"/>
      <c r="E1133" s="85"/>
      <c r="F1133" s="85"/>
      <c r="G1133" s="85"/>
      <c r="H1133" s="84"/>
    </row>
    <row r="1134" s="58" customFormat="1" spans="1:8">
      <c r="A1134" s="84"/>
      <c r="E1134" s="85"/>
      <c r="F1134" s="85"/>
      <c r="G1134" s="85"/>
      <c r="H1134" s="84"/>
    </row>
    <row r="1135" s="58" customFormat="1" spans="1:8">
      <c r="A1135" s="84"/>
      <c r="E1135" s="85"/>
      <c r="F1135" s="85"/>
      <c r="G1135" s="85"/>
      <c r="H1135" s="84"/>
    </row>
    <row r="1136" s="58" customFormat="1" spans="1:8">
      <c r="A1136" s="84"/>
      <c r="E1136" s="85"/>
      <c r="F1136" s="85"/>
      <c r="G1136" s="85"/>
      <c r="H1136" s="84"/>
    </row>
    <row r="1137" s="58" customFormat="1" spans="1:8">
      <c r="A1137" s="84"/>
      <c r="E1137" s="85"/>
      <c r="F1137" s="85"/>
      <c r="G1137" s="85"/>
      <c r="H1137" s="84"/>
    </row>
    <row r="1138" s="58" customFormat="1" spans="1:8">
      <c r="A1138" s="84"/>
      <c r="E1138" s="85"/>
      <c r="F1138" s="85"/>
      <c r="G1138" s="85"/>
      <c r="H1138" s="84"/>
    </row>
    <row r="1139" s="58" customFormat="1" spans="1:8">
      <c r="A1139" s="84"/>
      <c r="E1139" s="85"/>
      <c r="F1139" s="85"/>
      <c r="G1139" s="85"/>
      <c r="H1139" s="84"/>
    </row>
    <row r="1140" s="58" customFormat="1" spans="1:8">
      <c r="A1140" s="84"/>
      <c r="E1140" s="85"/>
      <c r="F1140" s="85"/>
      <c r="G1140" s="85"/>
      <c r="H1140" s="84"/>
    </row>
    <row r="1141" s="58" customFormat="1" spans="1:8">
      <c r="A1141" s="84"/>
      <c r="E1141" s="85"/>
      <c r="F1141" s="85"/>
      <c r="G1141" s="85"/>
      <c r="H1141" s="84"/>
    </row>
    <row r="1142" s="58" customFormat="1" spans="1:8">
      <c r="A1142" s="84"/>
      <c r="E1142" s="85"/>
      <c r="F1142" s="85"/>
      <c r="G1142" s="85"/>
      <c r="H1142" s="84"/>
    </row>
    <row r="1143" s="58" customFormat="1" spans="1:8">
      <c r="A1143" s="84"/>
      <c r="E1143" s="85"/>
      <c r="F1143" s="85"/>
      <c r="G1143" s="85"/>
      <c r="H1143" s="84"/>
    </row>
    <row r="1144" s="58" customFormat="1" spans="1:8">
      <c r="A1144" s="84"/>
      <c r="E1144" s="85"/>
      <c r="F1144" s="85"/>
      <c r="G1144" s="85"/>
      <c r="H1144" s="84"/>
    </row>
    <row r="1145" s="58" customFormat="1" spans="1:8">
      <c r="A1145" s="84"/>
      <c r="E1145" s="85"/>
      <c r="F1145" s="85"/>
      <c r="G1145" s="85"/>
      <c r="H1145" s="84"/>
    </row>
    <row r="1146" s="58" customFormat="1" spans="1:8">
      <c r="A1146" s="84"/>
      <c r="E1146" s="85"/>
      <c r="F1146" s="85"/>
      <c r="G1146" s="85"/>
      <c r="H1146" s="84"/>
    </row>
    <row r="1147" s="58" customFormat="1" spans="1:8">
      <c r="A1147" s="84"/>
      <c r="E1147" s="85"/>
      <c r="F1147" s="85"/>
      <c r="G1147" s="85"/>
      <c r="H1147" s="84"/>
    </row>
    <row r="1148" s="58" customFormat="1" spans="1:8">
      <c r="A1148" s="84"/>
      <c r="E1148" s="85"/>
      <c r="F1148" s="85"/>
      <c r="G1148" s="85"/>
      <c r="H1148" s="84"/>
    </row>
    <row r="1149" s="58" customFormat="1" spans="1:8">
      <c r="A1149" s="84"/>
      <c r="E1149" s="85"/>
      <c r="F1149" s="85"/>
      <c r="G1149" s="85"/>
      <c r="H1149" s="84"/>
    </row>
    <row r="1150" s="58" customFormat="1" spans="1:8">
      <c r="A1150" s="84"/>
      <c r="E1150" s="85"/>
      <c r="F1150" s="85"/>
      <c r="G1150" s="85"/>
      <c r="H1150" s="84"/>
    </row>
    <row r="1151" s="58" customFormat="1" spans="1:8">
      <c r="A1151" s="84"/>
      <c r="E1151" s="85"/>
      <c r="F1151" s="85"/>
      <c r="G1151" s="85"/>
      <c r="H1151" s="84"/>
    </row>
    <row r="1152" s="58" customFormat="1" spans="1:8">
      <c r="A1152" s="84"/>
      <c r="E1152" s="85"/>
      <c r="F1152" s="85"/>
      <c r="G1152" s="85"/>
      <c r="H1152" s="84"/>
    </row>
    <row r="1153" s="58" customFormat="1" spans="1:8">
      <c r="A1153" s="84"/>
      <c r="E1153" s="85"/>
      <c r="F1153" s="85"/>
      <c r="G1153" s="85"/>
      <c r="H1153" s="84"/>
    </row>
    <row r="1154" s="58" customFormat="1" spans="1:8">
      <c r="A1154" s="84"/>
      <c r="E1154" s="85"/>
      <c r="F1154" s="85"/>
      <c r="G1154" s="85"/>
      <c r="H1154" s="84"/>
    </row>
    <row r="1155" s="58" customFormat="1" spans="1:8">
      <c r="A1155" s="84"/>
      <c r="E1155" s="85"/>
      <c r="F1155" s="85"/>
      <c r="G1155" s="85"/>
      <c r="H1155" s="84"/>
    </row>
    <row r="1156" s="58" customFormat="1" spans="1:8">
      <c r="A1156" s="84"/>
      <c r="E1156" s="85"/>
      <c r="F1156" s="85"/>
      <c r="G1156" s="85"/>
      <c r="H1156" s="84"/>
    </row>
    <row r="1157" s="58" customFormat="1" spans="1:8">
      <c r="A1157" s="84"/>
      <c r="E1157" s="85"/>
      <c r="F1157" s="85"/>
      <c r="G1157" s="85"/>
      <c r="H1157" s="84"/>
    </row>
    <row r="1158" s="58" customFormat="1" spans="1:8">
      <c r="A1158" s="84"/>
      <c r="E1158" s="85"/>
      <c r="F1158" s="85"/>
      <c r="G1158" s="85"/>
      <c r="H1158" s="84"/>
    </row>
    <row r="1159" s="58" customFormat="1" spans="1:8">
      <c r="A1159" s="84"/>
      <c r="E1159" s="85"/>
      <c r="F1159" s="85"/>
      <c r="G1159" s="85"/>
      <c r="H1159" s="84"/>
    </row>
    <row r="1160" s="58" customFormat="1" spans="1:8">
      <c r="A1160" s="84"/>
      <c r="E1160" s="85"/>
      <c r="F1160" s="85"/>
      <c r="G1160" s="85"/>
      <c r="H1160" s="84"/>
    </row>
    <row r="1161" s="58" customFormat="1" spans="1:8">
      <c r="A1161" s="84"/>
      <c r="E1161" s="85"/>
      <c r="F1161" s="85"/>
      <c r="G1161" s="85"/>
      <c r="H1161" s="84"/>
    </row>
    <row r="1162" s="58" customFormat="1" spans="1:8">
      <c r="A1162" s="84"/>
      <c r="E1162" s="85"/>
      <c r="F1162" s="85"/>
      <c r="G1162" s="85"/>
      <c r="H1162" s="84"/>
    </row>
    <row r="1163" s="58" customFormat="1" spans="1:8">
      <c r="A1163" s="84"/>
      <c r="E1163" s="85"/>
      <c r="F1163" s="85"/>
      <c r="G1163" s="85"/>
      <c r="H1163" s="84"/>
    </row>
    <row r="1164" s="58" customFormat="1" spans="1:8">
      <c r="A1164" s="84"/>
      <c r="E1164" s="85"/>
      <c r="F1164" s="85"/>
      <c r="G1164" s="85"/>
      <c r="H1164" s="84"/>
    </row>
    <row r="1165" s="58" customFormat="1" spans="1:8">
      <c r="A1165" s="84"/>
      <c r="E1165" s="85"/>
      <c r="F1165" s="85"/>
      <c r="G1165" s="85"/>
      <c r="H1165" s="84"/>
    </row>
    <row r="1166" s="58" customFormat="1" spans="1:8">
      <c r="A1166" s="84"/>
      <c r="E1166" s="85"/>
      <c r="F1166" s="85"/>
      <c r="G1166" s="85"/>
      <c r="H1166" s="84"/>
    </row>
    <row r="1167" s="58" customFormat="1" spans="1:8">
      <c r="A1167" s="84"/>
      <c r="E1167" s="85"/>
      <c r="F1167" s="85"/>
      <c r="G1167" s="85"/>
      <c r="H1167" s="84"/>
    </row>
    <row r="1168" s="58" customFormat="1" spans="1:8">
      <c r="A1168" s="84"/>
      <c r="E1168" s="85"/>
      <c r="F1168" s="85"/>
      <c r="G1168" s="85"/>
      <c r="H1168" s="84"/>
    </row>
    <row r="1169" s="58" customFormat="1" spans="1:8">
      <c r="A1169" s="84"/>
      <c r="E1169" s="85"/>
      <c r="F1169" s="85"/>
      <c r="G1169" s="85"/>
      <c r="H1169" s="84"/>
    </row>
    <row r="1170" s="58" customFormat="1" spans="1:8">
      <c r="A1170" s="84"/>
      <c r="E1170" s="85"/>
      <c r="F1170" s="85"/>
      <c r="G1170" s="85"/>
      <c r="H1170" s="84"/>
    </row>
    <row r="1171" s="58" customFormat="1" spans="1:8">
      <c r="A1171" s="84"/>
      <c r="E1171" s="85"/>
      <c r="F1171" s="85"/>
      <c r="G1171" s="85"/>
      <c r="H1171" s="84"/>
    </row>
    <row r="1172" s="58" customFormat="1" spans="1:8">
      <c r="A1172" s="84"/>
      <c r="E1172" s="85"/>
      <c r="F1172" s="85"/>
      <c r="G1172" s="85"/>
      <c r="H1172" s="84"/>
    </row>
    <row r="1173" s="58" customFormat="1" spans="1:8">
      <c r="A1173" s="84"/>
      <c r="E1173" s="85"/>
      <c r="F1173" s="85"/>
      <c r="G1173" s="85"/>
      <c r="H1173" s="84"/>
    </row>
    <row r="1174" s="58" customFormat="1" spans="1:8">
      <c r="A1174" s="84"/>
      <c r="E1174" s="85"/>
      <c r="F1174" s="85"/>
      <c r="G1174" s="85"/>
      <c r="H1174" s="84"/>
    </row>
    <row r="1175" s="58" customFormat="1" spans="1:8">
      <c r="A1175" s="84"/>
      <c r="E1175" s="85"/>
      <c r="F1175" s="85"/>
      <c r="G1175" s="85"/>
      <c r="H1175" s="84"/>
    </row>
    <row r="1176" s="58" customFormat="1" spans="1:8">
      <c r="A1176" s="84"/>
      <c r="E1176" s="85"/>
      <c r="F1176" s="85"/>
      <c r="G1176" s="85"/>
      <c r="H1176" s="84"/>
    </row>
    <row r="1177" s="58" customFormat="1" spans="1:8">
      <c r="A1177" s="84"/>
      <c r="E1177" s="85"/>
      <c r="F1177" s="85"/>
      <c r="G1177" s="85"/>
      <c r="H1177" s="84"/>
    </row>
    <row r="1178" s="58" customFormat="1" spans="1:8">
      <c r="A1178" s="84"/>
      <c r="E1178" s="85"/>
      <c r="F1178" s="85"/>
      <c r="G1178" s="85"/>
      <c r="H1178" s="84"/>
    </row>
    <row r="1179" s="58" customFormat="1" spans="1:8">
      <c r="A1179" s="84"/>
      <c r="E1179" s="85"/>
      <c r="F1179" s="85"/>
      <c r="G1179" s="85"/>
      <c r="H1179" s="84"/>
    </row>
    <row r="1180" s="58" customFormat="1" spans="1:8">
      <c r="A1180" s="84"/>
      <c r="E1180" s="85"/>
      <c r="F1180" s="85"/>
      <c r="G1180" s="85"/>
      <c r="H1180" s="84"/>
    </row>
    <row r="1181" s="58" customFormat="1" spans="1:8">
      <c r="A1181" s="84"/>
      <c r="E1181" s="85"/>
      <c r="F1181" s="85"/>
      <c r="G1181" s="85"/>
      <c r="H1181" s="84"/>
    </row>
    <row r="1182" s="58" customFormat="1" spans="1:8">
      <c r="A1182" s="84"/>
      <c r="E1182" s="85"/>
      <c r="F1182" s="85"/>
      <c r="G1182" s="85"/>
      <c r="H1182" s="84"/>
    </row>
    <row r="1183" s="58" customFormat="1" spans="1:8">
      <c r="A1183" s="84"/>
      <c r="E1183" s="85"/>
      <c r="F1183" s="85"/>
      <c r="G1183" s="85"/>
      <c r="H1183" s="84"/>
    </row>
    <row r="1184" s="58" customFormat="1" spans="1:8">
      <c r="A1184" s="84"/>
      <c r="E1184" s="85"/>
      <c r="F1184" s="85"/>
      <c r="G1184" s="85"/>
      <c r="H1184" s="84"/>
    </row>
    <row r="1185" s="58" customFormat="1" spans="1:8">
      <c r="A1185" s="84"/>
      <c r="E1185" s="85"/>
      <c r="F1185" s="85"/>
      <c r="G1185" s="85"/>
      <c r="H1185" s="84"/>
    </row>
    <row r="1186" s="58" customFormat="1" spans="1:8">
      <c r="A1186" s="84"/>
      <c r="E1186" s="85"/>
      <c r="F1186" s="85"/>
      <c r="G1186" s="85"/>
      <c r="H1186" s="84"/>
    </row>
    <row r="1187" s="58" customFormat="1" spans="1:8">
      <c r="A1187" s="84"/>
      <c r="E1187" s="85"/>
      <c r="F1187" s="85"/>
      <c r="G1187" s="85"/>
      <c r="H1187" s="84"/>
    </row>
    <row r="1188" s="58" customFormat="1" spans="1:8">
      <c r="A1188" s="84"/>
      <c r="E1188" s="85"/>
      <c r="F1188" s="85"/>
      <c r="G1188" s="85"/>
      <c r="H1188" s="84"/>
    </row>
    <row r="1189" s="58" customFormat="1" spans="1:8">
      <c r="A1189" s="84"/>
      <c r="E1189" s="85"/>
      <c r="F1189" s="85"/>
      <c r="G1189" s="85"/>
      <c r="H1189" s="84"/>
    </row>
    <row r="1190" s="58" customFormat="1" spans="1:8">
      <c r="A1190" s="84"/>
      <c r="E1190" s="85"/>
      <c r="F1190" s="85"/>
      <c r="G1190" s="85"/>
      <c r="H1190" s="84"/>
    </row>
    <row r="1191" s="58" customFormat="1" spans="1:8">
      <c r="A1191" s="84"/>
      <c r="E1191" s="85"/>
      <c r="F1191" s="85"/>
      <c r="G1191" s="85"/>
      <c r="H1191" s="84"/>
    </row>
    <row r="1192" s="58" customFormat="1" spans="1:8">
      <c r="A1192" s="84"/>
      <c r="E1192" s="85"/>
      <c r="F1192" s="85"/>
      <c r="G1192" s="85"/>
      <c r="H1192" s="84"/>
    </row>
    <row r="1193" s="58" customFormat="1" spans="1:8">
      <c r="A1193" s="84"/>
      <c r="E1193" s="85"/>
      <c r="F1193" s="85"/>
      <c r="G1193" s="85"/>
      <c r="H1193" s="84"/>
    </row>
    <row r="1194" s="58" customFormat="1" spans="1:8">
      <c r="A1194" s="84"/>
      <c r="E1194" s="85"/>
      <c r="F1194" s="85"/>
      <c r="G1194" s="85"/>
      <c r="H1194" s="84"/>
    </row>
    <row r="1195" s="58" customFormat="1" spans="1:8">
      <c r="A1195" s="84"/>
      <c r="E1195" s="85"/>
      <c r="F1195" s="85"/>
      <c r="G1195" s="85"/>
      <c r="H1195" s="84"/>
    </row>
    <row r="1196" s="58" customFormat="1" spans="1:8">
      <c r="A1196" s="84"/>
      <c r="E1196" s="85"/>
      <c r="F1196" s="85"/>
      <c r="G1196" s="85"/>
      <c r="H1196" s="84"/>
    </row>
    <row r="1197" s="58" customFormat="1" spans="1:8">
      <c r="A1197" s="84"/>
      <c r="E1197" s="85"/>
      <c r="F1197" s="85"/>
      <c r="G1197" s="85"/>
      <c r="H1197" s="84"/>
    </row>
    <row r="1198" s="58" customFormat="1" spans="1:8">
      <c r="A1198" s="84"/>
      <c r="E1198" s="85"/>
      <c r="F1198" s="85"/>
      <c r="G1198" s="85"/>
      <c r="H1198" s="84"/>
    </row>
    <row r="1199" s="58" customFormat="1" spans="1:8">
      <c r="A1199" s="84"/>
      <c r="E1199" s="85"/>
      <c r="F1199" s="85"/>
      <c r="G1199" s="85"/>
      <c r="H1199" s="84"/>
    </row>
    <row r="1200" s="58" customFormat="1" spans="1:8">
      <c r="A1200" s="84"/>
      <c r="E1200" s="85"/>
      <c r="F1200" s="85"/>
      <c r="G1200" s="85"/>
      <c r="H1200" s="84"/>
    </row>
    <row r="1201" s="58" customFormat="1" spans="1:8">
      <c r="A1201" s="84"/>
      <c r="E1201" s="85"/>
      <c r="F1201" s="85"/>
      <c r="G1201" s="85"/>
      <c r="H1201" s="84"/>
    </row>
    <row r="1202" s="58" customFormat="1" spans="1:8">
      <c r="A1202" s="84"/>
      <c r="E1202" s="85"/>
      <c r="F1202" s="85"/>
      <c r="G1202" s="85"/>
      <c r="H1202" s="84"/>
    </row>
    <row r="1203" s="58" customFormat="1" spans="1:8">
      <c r="A1203" s="84"/>
      <c r="E1203" s="85"/>
      <c r="F1203" s="85"/>
      <c r="G1203" s="85"/>
      <c r="H1203" s="84"/>
    </row>
    <row r="1204" s="58" customFormat="1" spans="1:8">
      <c r="A1204" s="84"/>
      <c r="E1204" s="85"/>
      <c r="F1204" s="85"/>
      <c r="G1204" s="85"/>
      <c r="H1204" s="84"/>
    </row>
    <row r="1205" s="58" customFormat="1" spans="1:8">
      <c r="A1205" s="84"/>
      <c r="E1205" s="85"/>
      <c r="F1205" s="85"/>
      <c r="G1205" s="85"/>
      <c r="H1205" s="84"/>
    </row>
    <row r="1206" s="58" customFormat="1" spans="1:8">
      <c r="A1206" s="84"/>
      <c r="E1206" s="85"/>
      <c r="F1206" s="85"/>
      <c r="G1206" s="85"/>
      <c r="H1206" s="84"/>
    </row>
    <row r="1207" s="58" customFormat="1" spans="1:8">
      <c r="A1207" s="84"/>
      <c r="E1207" s="85"/>
      <c r="F1207" s="85"/>
      <c r="G1207" s="85"/>
      <c r="H1207" s="84"/>
    </row>
    <row r="1208" s="58" customFormat="1" spans="1:8">
      <c r="A1208" s="84"/>
      <c r="E1208" s="85"/>
      <c r="F1208" s="85"/>
      <c r="G1208" s="85"/>
      <c r="H1208" s="84"/>
    </row>
    <row r="1209" s="58" customFormat="1" spans="1:8">
      <c r="A1209" s="84"/>
      <c r="E1209" s="85"/>
      <c r="F1209" s="85"/>
      <c r="G1209" s="85"/>
      <c r="H1209" s="84"/>
    </row>
    <row r="1210" s="58" customFormat="1" spans="1:8">
      <c r="A1210" s="84"/>
      <c r="E1210" s="85"/>
      <c r="F1210" s="85"/>
      <c r="G1210" s="85"/>
      <c r="H1210" s="84"/>
    </row>
    <row r="1211" s="58" customFormat="1" spans="1:8">
      <c r="A1211" s="84"/>
      <c r="E1211" s="85"/>
      <c r="F1211" s="85"/>
      <c r="G1211" s="85"/>
      <c r="H1211" s="84"/>
    </row>
    <row r="1212" s="58" customFormat="1" spans="1:8">
      <c r="A1212" s="84"/>
      <c r="E1212" s="85"/>
      <c r="F1212" s="85"/>
      <c r="G1212" s="85"/>
      <c r="H1212" s="84"/>
    </row>
    <row r="1213" s="58" customFormat="1" spans="1:8">
      <c r="A1213" s="84"/>
      <c r="E1213" s="85"/>
      <c r="F1213" s="85"/>
      <c r="G1213" s="85"/>
      <c r="H1213" s="84"/>
    </row>
    <row r="1214" s="58" customFormat="1" spans="1:8">
      <c r="A1214" s="84"/>
      <c r="E1214" s="85"/>
      <c r="F1214" s="85"/>
      <c r="G1214" s="85"/>
      <c r="H1214" s="84"/>
    </row>
    <row r="1215" s="58" customFormat="1" spans="1:8">
      <c r="A1215" s="84"/>
      <c r="E1215" s="85"/>
      <c r="F1215" s="85"/>
      <c r="G1215" s="85"/>
      <c r="H1215" s="84"/>
    </row>
    <row r="1216" s="58" customFormat="1" spans="1:8">
      <c r="A1216" s="84"/>
      <c r="E1216" s="85"/>
      <c r="F1216" s="85"/>
      <c r="G1216" s="85"/>
      <c r="H1216" s="84"/>
    </row>
    <row r="1217" s="58" customFormat="1" spans="1:8">
      <c r="A1217" s="84"/>
      <c r="E1217" s="85"/>
      <c r="F1217" s="85"/>
      <c r="G1217" s="85"/>
      <c r="H1217" s="84"/>
    </row>
    <row r="1218" s="58" customFormat="1" spans="1:8">
      <c r="A1218" s="84"/>
      <c r="E1218" s="85"/>
      <c r="F1218" s="85"/>
      <c r="G1218" s="85"/>
      <c r="H1218" s="84"/>
    </row>
    <row r="1219" s="58" customFormat="1" spans="1:8">
      <c r="A1219" s="84"/>
      <c r="E1219" s="85"/>
      <c r="F1219" s="85"/>
      <c r="G1219" s="85"/>
      <c r="H1219" s="84"/>
    </row>
    <row r="1220" s="58" customFormat="1" spans="1:8">
      <c r="A1220" s="84"/>
      <c r="E1220" s="85"/>
      <c r="F1220" s="85"/>
      <c r="G1220" s="85"/>
      <c r="H1220" s="84"/>
    </row>
    <row r="1221" s="58" customFormat="1" spans="1:8">
      <c r="A1221" s="84"/>
      <c r="E1221" s="85"/>
      <c r="F1221" s="85"/>
      <c r="G1221" s="85"/>
      <c r="H1221" s="84"/>
    </row>
    <row r="1222" s="58" customFormat="1" spans="1:8">
      <c r="A1222" s="84"/>
      <c r="E1222" s="85"/>
      <c r="F1222" s="85"/>
      <c r="G1222" s="85"/>
      <c r="H1222" s="84"/>
    </row>
    <row r="1223" s="58" customFormat="1" spans="1:8">
      <c r="A1223" s="84"/>
      <c r="E1223" s="85"/>
      <c r="F1223" s="85"/>
      <c r="G1223" s="85"/>
      <c r="H1223" s="84"/>
    </row>
    <row r="1224" s="58" customFormat="1" spans="1:8">
      <c r="A1224" s="84"/>
      <c r="E1224" s="85"/>
      <c r="F1224" s="85"/>
      <c r="G1224" s="85"/>
      <c r="H1224" s="84"/>
    </row>
    <row r="1225" s="58" customFormat="1" spans="1:8">
      <c r="A1225" s="84"/>
      <c r="E1225" s="85"/>
      <c r="F1225" s="85"/>
      <c r="G1225" s="85"/>
      <c r="H1225" s="84"/>
    </row>
    <row r="1226" s="58" customFormat="1" spans="1:8">
      <c r="A1226" s="84"/>
      <c r="E1226" s="85"/>
      <c r="F1226" s="85"/>
      <c r="G1226" s="85"/>
      <c r="H1226" s="84"/>
    </row>
    <row r="1227" s="58" customFormat="1" spans="1:8">
      <c r="A1227" s="84"/>
      <c r="E1227" s="85"/>
      <c r="F1227" s="85"/>
      <c r="G1227" s="85"/>
      <c r="H1227" s="84"/>
    </row>
    <row r="1228" s="58" customFormat="1" spans="1:8">
      <c r="A1228" s="84"/>
      <c r="E1228" s="85"/>
      <c r="F1228" s="85"/>
      <c r="G1228" s="85"/>
      <c r="H1228" s="84"/>
    </row>
    <row r="1229" s="58" customFormat="1" spans="1:8">
      <c r="A1229" s="84"/>
      <c r="E1229" s="85"/>
      <c r="F1229" s="85"/>
      <c r="G1229" s="85"/>
      <c r="H1229" s="84"/>
    </row>
    <row r="1230" s="58" customFormat="1" spans="1:8">
      <c r="A1230" s="84"/>
      <c r="E1230" s="85"/>
      <c r="F1230" s="85"/>
      <c r="G1230" s="85"/>
      <c r="H1230" s="84"/>
    </row>
    <row r="1231" s="58" customFormat="1" spans="1:8">
      <c r="A1231" s="84"/>
      <c r="E1231" s="85"/>
      <c r="F1231" s="85"/>
      <c r="G1231" s="85"/>
      <c r="H1231" s="84"/>
    </row>
    <row r="1232" s="58" customFormat="1" spans="1:8">
      <c r="A1232" s="84"/>
      <c r="E1232" s="85"/>
      <c r="F1232" s="85"/>
      <c r="G1232" s="85"/>
      <c r="H1232" s="84"/>
    </row>
    <row r="1233" s="58" customFormat="1" spans="1:8">
      <c r="A1233" s="84"/>
      <c r="E1233" s="85"/>
      <c r="F1233" s="85"/>
      <c r="G1233" s="85"/>
      <c r="H1233" s="84"/>
    </row>
    <row r="1234" s="58" customFormat="1" spans="1:8">
      <c r="A1234" s="84"/>
      <c r="E1234" s="85"/>
      <c r="F1234" s="85"/>
      <c r="G1234" s="85"/>
      <c r="H1234" s="84"/>
    </row>
    <row r="1235" s="58" customFormat="1" spans="1:8">
      <c r="A1235" s="84"/>
      <c r="E1235" s="85"/>
      <c r="F1235" s="85"/>
      <c r="G1235" s="85"/>
      <c r="H1235" s="84"/>
    </row>
    <row r="1236" s="58" customFormat="1" spans="1:8">
      <c r="A1236" s="84"/>
      <c r="E1236" s="85"/>
      <c r="F1236" s="85"/>
      <c r="G1236" s="85"/>
      <c r="H1236" s="84"/>
    </row>
    <row r="1237" s="58" customFormat="1" spans="1:8">
      <c r="A1237" s="84"/>
      <c r="E1237" s="85"/>
      <c r="F1237" s="85"/>
      <c r="G1237" s="85"/>
      <c r="H1237" s="84"/>
    </row>
    <row r="1238" s="58" customFormat="1" spans="1:8">
      <c r="A1238" s="84"/>
      <c r="E1238" s="85"/>
      <c r="F1238" s="85"/>
      <c r="G1238" s="85"/>
      <c r="H1238" s="84"/>
    </row>
    <row r="1239" s="58" customFormat="1" spans="1:8">
      <c r="A1239" s="84"/>
      <c r="E1239" s="85"/>
      <c r="F1239" s="85"/>
      <c r="G1239" s="85"/>
      <c r="H1239" s="84"/>
    </row>
    <row r="1240" s="58" customFormat="1" spans="1:8">
      <c r="A1240" s="84"/>
      <c r="E1240" s="85"/>
      <c r="F1240" s="85"/>
      <c r="G1240" s="85"/>
      <c r="H1240" s="84"/>
    </row>
    <row r="1241" s="58" customFormat="1" spans="1:8">
      <c r="A1241" s="84"/>
      <c r="E1241" s="85"/>
      <c r="F1241" s="85"/>
      <c r="G1241" s="85"/>
      <c r="H1241" s="84"/>
    </row>
    <row r="1242" s="58" customFormat="1" spans="1:8">
      <c r="A1242" s="84"/>
      <c r="E1242" s="85"/>
      <c r="F1242" s="85"/>
      <c r="G1242" s="85"/>
      <c r="H1242" s="84"/>
    </row>
    <row r="1243" s="58" customFormat="1" spans="1:8">
      <c r="A1243" s="84"/>
      <c r="E1243" s="85"/>
      <c r="F1243" s="85"/>
      <c r="G1243" s="85"/>
      <c r="H1243" s="84"/>
    </row>
    <row r="1244" s="58" customFormat="1" spans="1:8">
      <c r="A1244" s="84"/>
      <c r="E1244" s="85"/>
      <c r="F1244" s="85"/>
      <c r="G1244" s="85"/>
      <c r="H1244" s="84"/>
    </row>
    <row r="1245" s="58" customFormat="1" spans="1:8">
      <c r="A1245" s="84"/>
      <c r="E1245" s="85"/>
      <c r="F1245" s="85"/>
      <c r="G1245" s="85"/>
      <c r="H1245" s="84"/>
    </row>
    <row r="1246" s="58" customFormat="1" spans="1:8">
      <c r="A1246" s="84"/>
      <c r="E1246" s="85"/>
      <c r="F1246" s="85"/>
      <c r="G1246" s="85"/>
      <c r="H1246" s="84"/>
    </row>
    <row r="1247" s="58" customFormat="1" spans="1:8">
      <c r="A1247" s="84"/>
      <c r="E1247" s="85"/>
      <c r="F1247" s="85"/>
      <c r="G1247" s="85"/>
      <c r="H1247" s="84"/>
    </row>
    <row r="1248" s="58" customFormat="1" spans="1:8">
      <c r="A1248" s="84"/>
      <c r="E1248" s="85"/>
      <c r="F1248" s="85"/>
      <c r="G1248" s="85"/>
      <c r="H1248" s="84"/>
    </row>
    <row r="1249" s="58" customFormat="1" spans="1:8">
      <c r="A1249" s="84"/>
      <c r="E1249" s="85"/>
      <c r="F1249" s="85"/>
      <c r="G1249" s="85"/>
      <c r="H1249" s="84"/>
    </row>
    <row r="1250" s="58" customFormat="1" spans="1:8">
      <c r="A1250" s="84"/>
      <c r="E1250" s="85"/>
      <c r="F1250" s="85"/>
      <c r="G1250" s="85"/>
      <c r="H1250" s="84"/>
    </row>
    <row r="1251" s="58" customFormat="1" spans="1:8">
      <c r="A1251" s="84"/>
      <c r="E1251" s="85"/>
      <c r="F1251" s="85"/>
      <c r="G1251" s="85"/>
      <c r="H1251" s="84"/>
    </row>
    <row r="1252" s="58" customFormat="1" spans="1:8">
      <c r="A1252" s="84"/>
      <c r="E1252" s="85"/>
      <c r="F1252" s="85"/>
      <c r="G1252" s="85"/>
      <c r="H1252" s="84"/>
    </row>
    <row r="1253" s="58" customFormat="1" spans="1:8">
      <c r="A1253" s="84"/>
      <c r="E1253" s="85"/>
      <c r="F1253" s="85"/>
      <c r="G1253" s="85"/>
      <c r="H1253" s="84"/>
    </row>
    <row r="1254" s="58" customFormat="1" spans="1:8">
      <c r="A1254" s="84"/>
      <c r="E1254" s="85"/>
      <c r="F1254" s="85"/>
      <c r="G1254" s="85"/>
      <c r="H1254" s="84"/>
    </row>
    <row r="1255" s="58" customFormat="1" spans="1:8">
      <c r="A1255" s="84"/>
      <c r="E1255" s="85"/>
      <c r="F1255" s="85"/>
      <c r="G1255" s="85"/>
      <c r="H1255" s="84"/>
    </row>
    <row r="1256" s="58" customFormat="1" spans="1:8">
      <c r="A1256" s="84"/>
      <c r="E1256" s="85"/>
      <c r="F1256" s="85"/>
      <c r="G1256" s="85"/>
      <c r="H1256" s="84"/>
    </row>
    <row r="1257" s="58" customFormat="1" spans="1:8">
      <c r="A1257" s="84"/>
      <c r="E1257" s="85"/>
      <c r="F1257" s="85"/>
      <c r="G1257" s="85"/>
      <c r="H1257" s="84"/>
    </row>
    <row r="1258" s="58" customFormat="1" spans="1:8">
      <c r="A1258" s="84"/>
      <c r="E1258" s="85"/>
      <c r="F1258" s="85"/>
      <c r="G1258" s="85"/>
      <c r="H1258" s="84"/>
    </row>
    <row r="1259" s="58" customFormat="1" spans="1:8">
      <c r="A1259" s="84"/>
      <c r="E1259" s="85"/>
      <c r="F1259" s="85"/>
      <c r="G1259" s="85"/>
      <c r="H1259" s="84"/>
    </row>
    <row r="1260" s="58" customFormat="1" spans="1:8">
      <c r="A1260" s="84"/>
      <c r="E1260" s="85"/>
      <c r="F1260" s="85"/>
      <c r="G1260" s="85"/>
      <c r="H1260" s="84"/>
    </row>
    <row r="1261" s="58" customFormat="1" spans="1:8">
      <c r="A1261" s="84"/>
      <c r="E1261" s="85"/>
      <c r="F1261" s="85"/>
      <c r="G1261" s="85"/>
      <c r="H1261" s="84"/>
    </row>
    <row r="1262" s="58" customFormat="1" spans="1:8">
      <c r="A1262" s="84"/>
      <c r="E1262" s="85"/>
      <c r="F1262" s="85"/>
      <c r="G1262" s="85"/>
      <c r="H1262" s="84"/>
    </row>
    <row r="1263" s="58" customFormat="1" spans="1:8">
      <c r="A1263" s="84"/>
      <c r="E1263" s="85"/>
      <c r="F1263" s="85"/>
      <c r="G1263" s="85"/>
      <c r="H1263" s="84"/>
    </row>
    <row r="1264" s="58" customFormat="1" spans="1:8">
      <c r="A1264" s="84"/>
      <c r="E1264" s="85"/>
      <c r="F1264" s="85"/>
      <c r="G1264" s="85"/>
      <c r="H1264" s="84"/>
    </row>
    <row r="1265" s="58" customFormat="1" spans="1:8">
      <c r="A1265" s="84"/>
      <c r="E1265" s="85"/>
      <c r="F1265" s="85"/>
      <c r="G1265" s="85"/>
      <c r="H1265" s="84"/>
    </row>
    <row r="1266" s="58" customFormat="1" spans="1:8">
      <c r="A1266" s="84"/>
      <c r="E1266" s="85"/>
      <c r="F1266" s="85"/>
      <c r="G1266" s="85"/>
      <c r="H1266" s="84"/>
    </row>
    <row r="1267" s="58" customFormat="1" spans="1:8">
      <c r="A1267" s="84"/>
      <c r="E1267" s="85"/>
      <c r="F1267" s="85"/>
      <c r="G1267" s="85"/>
      <c r="H1267" s="84"/>
    </row>
    <row r="1268" s="58" customFormat="1" spans="1:8">
      <c r="A1268" s="84"/>
      <c r="E1268" s="85"/>
      <c r="F1268" s="85"/>
      <c r="G1268" s="85"/>
      <c r="H1268" s="84"/>
    </row>
    <row r="1269" s="58" customFormat="1" spans="1:8">
      <c r="A1269" s="84"/>
      <c r="E1269" s="85"/>
      <c r="F1269" s="85"/>
      <c r="G1269" s="85"/>
      <c r="H1269" s="84"/>
    </row>
    <row r="1270" s="58" customFormat="1" spans="1:8">
      <c r="A1270" s="84"/>
      <c r="E1270" s="85"/>
      <c r="F1270" s="85"/>
      <c r="G1270" s="85"/>
      <c r="H1270" s="84"/>
    </row>
    <row r="1271" s="58" customFormat="1" spans="1:8">
      <c r="A1271" s="84"/>
      <c r="E1271" s="85"/>
      <c r="F1271" s="85"/>
      <c r="G1271" s="85"/>
      <c r="H1271" s="84"/>
    </row>
    <row r="1272" s="58" customFormat="1" spans="1:8">
      <c r="A1272" s="84"/>
      <c r="E1272" s="85"/>
      <c r="F1272" s="85"/>
      <c r="G1272" s="85"/>
      <c r="H1272" s="84"/>
    </row>
    <row r="1273" s="58" customFormat="1" spans="1:8">
      <c r="A1273" s="84"/>
      <c r="E1273" s="85"/>
      <c r="F1273" s="85"/>
      <c r="G1273" s="85"/>
      <c r="H1273" s="84"/>
    </row>
    <row r="1274" s="58" customFormat="1" spans="1:8">
      <c r="A1274" s="84"/>
      <c r="E1274" s="85"/>
      <c r="F1274" s="85"/>
      <c r="G1274" s="85"/>
      <c r="H1274" s="84"/>
    </row>
    <row r="1275" s="58" customFormat="1" spans="1:8">
      <c r="A1275" s="84"/>
      <c r="E1275" s="85"/>
      <c r="F1275" s="85"/>
      <c r="G1275" s="85"/>
      <c r="H1275" s="84"/>
    </row>
    <row r="1276" s="58" customFormat="1" spans="1:8">
      <c r="A1276" s="84"/>
      <c r="E1276" s="85"/>
      <c r="F1276" s="85"/>
      <c r="G1276" s="85"/>
      <c r="H1276" s="84"/>
    </row>
    <row r="1277" s="58" customFormat="1" spans="1:8">
      <c r="A1277" s="84"/>
      <c r="E1277" s="85"/>
      <c r="F1277" s="85"/>
      <c r="G1277" s="85"/>
      <c r="H1277" s="84"/>
    </row>
    <row r="1278" s="58" customFormat="1" spans="1:8">
      <c r="A1278" s="84"/>
      <c r="E1278" s="85"/>
      <c r="F1278" s="85"/>
      <c r="G1278" s="85"/>
      <c r="H1278" s="84"/>
    </row>
    <row r="1279" s="58" customFormat="1" spans="1:8">
      <c r="A1279" s="84"/>
      <c r="E1279" s="85"/>
      <c r="F1279" s="85"/>
      <c r="G1279" s="85"/>
      <c r="H1279" s="84"/>
    </row>
    <row r="1280" s="58" customFormat="1" spans="1:8">
      <c r="A1280" s="84"/>
      <c r="E1280" s="85"/>
      <c r="F1280" s="85"/>
      <c r="G1280" s="85"/>
      <c r="H1280" s="84"/>
    </row>
    <row r="1281" s="58" customFormat="1" spans="1:8">
      <c r="A1281" s="84"/>
      <c r="E1281" s="85"/>
      <c r="F1281" s="85"/>
      <c r="G1281" s="85"/>
      <c r="H1281" s="84"/>
    </row>
    <row r="1282" s="58" customFormat="1" spans="1:8">
      <c r="A1282" s="84"/>
      <c r="E1282" s="85"/>
      <c r="F1282" s="85"/>
      <c r="G1282" s="85"/>
      <c r="H1282" s="84"/>
    </row>
    <row r="1283" s="58" customFormat="1" spans="1:8">
      <c r="A1283" s="84"/>
      <c r="E1283" s="85"/>
      <c r="F1283" s="85"/>
      <c r="G1283" s="85"/>
      <c r="H1283" s="84"/>
    </row>
    <row r="1284" s="58" customFormat="1" spans="1:8">
      <c r="A1284" s="84"/>
      <c r="E1284" s="85"/>
      <c r="F1284" s="85"/>
      <c r="G1284" s="85"/>
      <c r="H1284" s="84"/>
    </row>
    <row r="1285" s="58" customFormat="1" spans="1:8">
      <c r="A1285" s="84"/>
      <c r="E1285" s="85"/>
      <c r="F1285" s="85"/>
      <c r="G1285" s="85"/>
      <c r="H1285" s="84"/>
    </row>
    <row r="1286" s="58" customFormat="1" spans="1:8">
      <c r="A1286" s="84"/>
      <c r="E1286" s="85"/>
      <c r="F1286" s="85"/>
      <c r="G1286" s="85"/>
      <c r="H1286" s="84"/>
    </row>
    <row r="1287" s="58" customFormat="1" spans="1:8">
      <c r="A1287" s="84"/>
      <c r="E1287" s="85"/>
      <c r="F1287" s="85"/>
      <c r="G1287" s="85"/>
      <c r="H1287" s="84"/>
    </row>
    <row r="1288" s="58" customFormat="1" spans="1:8">
      <c r="A1288" s="84"/>
      <c r="E1288" s="85"/>
      <c r="F1288" s="85"/>
      <c r="G1288" s="85"/>
      <c r="H1288" s="84"/>
    </row>
    <row r="1289" s="58" customFormat="1" spans="1:8">
      <c r="A1289" s="84"/>
      <c r="E1289" s="85"/>
      <c r="F1289" s="85"/>
      <c r="G1289" s="85"/>
      <c r="H1289" s="84"/>
    </row>
    <row r="1290" s="58" customFormat="1" spans="1:8">
      <c r="A1290" s="84"/>
      <c r="E1290" s="85"/>
      <c r="F1290" s="85"/>
      <c r="G1290" s="85"/>
      <c r="H1290" s="84"/>
    </row>
    <row r="1291" s="58" customFormat="1" spans="1:8">
      <c r="A1291" s="84"/>
      <c r="E1291" s="85"/>
      <c r="F1291" s="85"/>
      <c r="G1291" s="85"/>
      <c r="H1291" s="84"/>
    </row>
    <row r="1292" s="58" customFormat="1" spans="1:8">
      <c r="A1292" s="84"/>
      <c r="E1292" s="85"/>
      <c r="F1292" s="85"/>
      <c r="G1292" s="85"/>
      <c r="H1292" s="84"/>
    </row>
    <row r="1293" s="58" customFormat="1" spans="1:8">
      <c r="A1293" s="84"/>
      <c r="E1293" s="85"/>
      <c r="F1293" s="85"/>
      <c r="G1293" s="85"/>
      <c r="H1293" s="84"/>
    </row>
    <row r="1294" s="58" customFormat="1" spans="1:8">
      <c r="A1294" s="84"/>
      <c r="E1294" s="85"/>
      <c r="F1294" s="85"/>
      <c r="G1294" s="85"/>
      <c r="H1294" s="84"/>
    </row>
    <row r="1295" s="58" customFormat="1" spans="1:8">
      <c r="A1295" s="84"/>
      <c r="E1295" s="85"/>
      <c r="F1295" s="85"/>
      <c r="G1295" s="85"/>
      <c r="H1295" s="84"/>
    </row>
    <row r="1296" s="58" customFormat="1" spans="1:8">
      <c r="A1296" s="84"/>
      <c r="E1296" s="85"/>
      <c r="F1296" s="85"/>
      <c r="G1296" s="85"/>
      <c r="H1296" s="84"/>
    </row>
    <row r="1297" s="58" customFormat="1" spans="1:8">
      <c r="A1297" s="84"/>
      <c r="E1297" s="85"/>
      <c r="F1297" s="85"/>
      <c r="G1297" s="85"/>
      <c r="H1297" s="84"/>
    </row>
    <row r="1298" s="58" customFormat="1" spans="1:8">
      <c r="A1298" s="84"/>
      <c r="E1298" s="85"/>
      <c r="F1298" s="85"/>
      <c r="G1298" s="85"/>
      <c r="H1298" s="84"/>
    </row>
    <row r="1299" s="58" customFormat="1" spans="1:8">
      <c r="A1299" s="84"/>
      <c r="E1299" s="85"/>
      <c r="F1299" s="85"/>
      <c r="G1299" s="85"/>
      <c r="H1299" s="84"/>
    </row>
    <row r="1300" s="58" customFormat="1" spans="1:8">
      <c r="A1300" s="84"/>
      <c r="E1300" s="85"/>
      <c r="F1300" s="85"/>
      <c r="G1300" s="85"/>
      <c r="H1300" s="84"/>
    </row>
    <row r="1301" s="58" customFormat="1" spans="1:8">
      <c r="A1301" s="84"/>
      <c r="E1301" s="85"/>
      <c r="F1301" s="85"/>
      <c r="G1301" s="85"/>
      <c r="H1301" s="84"/>
    </row>
    <row r="1302" s="58" customFormat="1" spans="1:8">
      <c r="A1302" s="84"/>
      <c r="E1302" s="85"/>
      <c r="F1302" s="85"/>
      <c r="G1302" s="85"/>
      <c r="H1302" s="84"/>
    </row>
    <row r="1303" s="58" customFormat="1" spans="1:8">
      <c r="A1303" s="84"/>
      <c r="E1303" s="85"/>
      <c r="F1303" s="85"/>
      <c r="G1303" s="85"/>
      <c r="H1303" s="84"/>
    </row>
    <row r="1304" s="58" customFormat="1" spans="1:8">
      <c r="A1304" s="84"/>
      <c r="E1304" s="85"/>
      <c r="F1304" s="85"/>
      <c r="G1304" s="85"/>
      <c r="H1304" s="84"/>
    </row>
    <row r="1305" s="58" customFormat="1" spans="1:8">
      <c r="A1305" s="84"/>
      <c r="E1305" s="85"/>
      <c r="F1305" s="85"/>
      <c r="G1305" s="85"/>
      <c r="H1305" s="84"/>
    </row>
    <row r="1306" s="58" customFormat="1" spans="1:8">
      <c r="A1306" s="84"/>
      <c r="E1306" s="85"/>
      <c r="F1306" s="85"/>
      <c r="G1306" s="85"/>
      <c r="H1306" s="84"/>
    </row>
    <row r="1307" s="58" customFormat="1" spans="1:8">
      <c r="A1307" s="84"/>
      <c r="E1307" s="85"/>
      <c r="F1307" s="85"/>
      <c r="G1307" s="85"/>
      <c r="H1307" s="84"/>
    </row>
    <row r="1308" s="58" customFormat="1" spans="1:8">
      <c r="A1308" s="84"/>
      <c r="E1308" s="85"/>
      <c r="F1308" s="85"/>
      <c r="G1308" s="85"/>
      <c r="H1308" s="84"/>
    </row>
    <row r="1309" s="58" customFormat="1" spans="1:8">
      <c r="A1309" s="84"/>
      <c r="E1309" s="85"/>
      <c r="F1309" s="85"/>
      <c r="G1309" s="85"/>
      <c r="H1309" s="84"/>
    </row>
    <row r="1310" s="58" customFormat="1" spans="1:8">
      <c r="A1310" s="84"/>
      <c r="E1310" s="85"/>
      <c r="F1310" s="85"/>
      <c r="G1310" s="85"/>
      <c r="H1310" s="84"/>
    </row>
    <row r="1311" s="58" customFormat="1" spans="1:8">
      <c r="A1311" s="84"/>
      <c r="E1311" s="85"/>
      <c r="F1311" s="85"/>
      <c r="G1311" s="85"/>
      <c r="H1311" s="84"/>
    </row>
    <row r="1312" s="58" customFormat="1" spans="1:8">
      <c r="A1312" s="84"/>
      <c r="E1312" s="85"/>
      <c r="F1312" s="85"/>
      <c r="G1312" s="85"/>
      <c r="H1312" s="84"/>
    </row>
    <row r="1313" s="58" customFormat="1" spans="1:8">
      <c r="A1313" s="84"/>
      <c r="E1313" s="85"/>
      <c r="F1313" s="85"/>
      <c r="G1313" s="85"/>
      <c r="H1313" s="84"/>
    </row>
    <row r="1314" s="58" customFormat="1" spans="1:8">
      <c r="A1314" s="84"/>
      <c r="E1314" s="85"/>
      <c r="F1314" s="85"/>
      <c r="G1314" s="85"/>
      <c r="H1314" s="84"/>
    </row>
    <row r="1315" s="58" customFormat="1" spans="1:8">
      <c r="A1315" s="84"/>
      <c r="E1315" s="85"/>
      <c r="F1315" s="85"/>
      <c r="G1315" s="85"/>
      <c r="H1315" s="84"/>
    </row>
    <row r="1316" s="58" customFormat="1" spans="1:8">
      <c r="A1316" s="84"/>
      <c r="E1316" s="85"/>
      <c r="F1316" s="85"/>
      <c r="G1316" s="85"/>
      <c r="H1316" s="84"/>
    </row>
    <row r="1317" s="58" customFormat="1" spans="1:8">
      <c r="A1317" s="84"/>
      <c r="E1317" s="85"/>
      <c r="F1317" s="85"/>
      <c r="G1317" s="85"/>
      <c r="H1317" s="84"/>
    </row>
    <row r="1318" s="58" customFormat="1" spans="1:8">
      <c r="A1318" s="84"/>
      <c r="E1318" s="85"/>
      <c r="F1318" s="85"/>
      <c r="G1318" s="85"/>
      <c r="H1318" s="84"/>
    </row>
    <row r="1319" s="58" customFormat="1" spans="1:8">
      <c r="A1319" s="84"/>
      <c r="E1319" s="85"/>
      <c r="F1319" s="85"/>
      <c r="G1319" s="85"/>
      <c r="H1319" s="84"/>
    </row>
    <row r="1320" s="58" customFormat="1" spans="1:8">
      <c r="A1320" s="84"/>
      <c r="E1320" s="85"/>
      <c r="F1320" s="85"/>
      <c r="G1320" s="85"/>
      <c r="H1320" s="84"/>
    </row>
    <row r="1321" s="58" customFormat="1" spans="1:8">
      <c r="A1321" s="84"/>
      <c r="E1321" s="85"/>
      <c r="F1321" s="85"/>
      <c r="G1321" s="85"/>
      <c r="H1321" s="84"/>
    </row>
    <row r="1322" s="58" customFormat="1" spans="1:8">
      <c r="A1322" s="84"/>
      <c r="E1322" s="85"/>
      <c r="F1322" s="85"/>
      <c r="G1322" s="85"/>
      <c r="H1322" s="84"/>
    </row>
    <row r="1323" s="58" customFormat="1" spans="1:8">
      <c r="A1323" s="84"/>
      <c r="E1323" s="85"/>
      <c r="F1323" s="85"/>
      <c r="G1323" s="85"/>
      <c r="H1323" s="84"/>
    </row>
    <row r="1324" s="58" customFormat="1" spans="1:8">
      <c r="A1324" s="84"/>
      <c r="E1324" s="85"/>
      <c r="F1324" s="85"/>
      <c r="G1324" s="85"/>
      <c r="H1324" s="84"/>
    </row>
    <row r="1325" s="58" customFormat="1" spans="1:8">
      <c r="A1325" s="84"/>
      <c r="E1325" s="85"/>
      <c r="F1325" s="85"/>
      <c r="G1325" s="85"/>
      <c r="H1325" s="84"/>
    </row>
    <row r="1326" s="58" customFormat="1" spans="1:8">
      <c r="A1326" s="84"/>
      <c r="E1326" s="85"/>
      <c r="F1326" s="85"/>
      <c r="G1326" s="85"/>
      <c r="H1326" s="84"/>
    </row>
    <row r="1327" s="58" customFormat="1" spans="1:8">
      <c r="A1327" s="84"/>
      <c r="E1327" s="85"/>
      <c r="F1327" s="85"/>
      <c r="G1327" s="85"/>
      <c r="H1327" s="84"/>
    </row>
    <row r="1328" s="58" customFormat="1" spans="1:8">
      <c r="A1328" s="84"/>
      <c r="E1328" s="85"/>
      <c r="F1328" s="85"/>
      <c r="G1328" s="85"/>
      <c r="H1328" s="84"/>
    </row>
    <row r="1329" s="58" customFormat="1" spans="1:8">
      <c r="A1329" s="84"/>
      <c r="E1329" s="85"/>
      <c r="F1329" s="85"/>
      <c r="G1329" s="85"/>
      <c r="H1329" s="84"/>
    </row>
    <row r="1330" s="58" customFormat="1" spans="1:8">
      <c r="A1330" s="84"/>
      <c r="E1330" s="85"/>
      <c r="F1330" s="85"/>
      <c r="G1330" s="85"/>
      <c r="H1330" s="84"/>
    </row>
    <row r="1331" s="58" customFormat="1" spans="1:8">
      <c r="A1331" s="84"/>
      <c r="E1331" s="85"/>
      <c r="F1331" s="85"/>
      <c r="G1331" s="85"/>
      <c r="H1331" s="84"/>
    </row>
    <row r="1332" s="58" customFormat="1" spans="1:8">
      <c r="A1332" s="84"/>
      <c r="E1332" s="85"/>
      <c r="F1332" s="85"/>
      <c r="G1332" s="85"/>
      <c r="H1332" s="84"/>
    </row>
    <row r="1333" s="58" customFormat="1" spans="1:8">
      <c r="A1333" s="84"/>
      <c r="E1333" s="85"/>
      <c r="F1333" s="85"/>
      <c r="G1333" s="85"/>
      <c r="H1333" s="84"/>
    </row>
    <row r="1334" s="58" customFormat="1" spans="1:8">
      <c r="A1334" s="84"/>
      <c r="E1334" s="85"/>
      <c r="F1334" s="85"/>
      <c r="G1334" s="85"/>
      <c r="H1334" s="84"/>
    </row>
    <row r="1335" s="58" customFormat="1" spans="1:8">
      <c r="A1335" s="84"/>
      <c r="E1335" s="85"/>
      <c r="F1335" s="85"/>
      <c r="G1335" s="85"/>
      <c r="H1335" s="84"/>
    </row>
    <row r="1336" s="58" customFormat="1" spans="1:8">
      <c r="A1336" s="84"/>
      <c r="E1336" s="85"/>
      <c r="F1336" s="85"/>
      <c r="G1336" s="85"/>
      <c r="H1336" s="84"/>
    </row>
    <row r="1337" s="58" customFormat="1" spans="1:8">
      <c r="A1337" s="84"/>
      <c r="E1337" s="85"/>
      <c r="F1337" s="85"/>
      <c r="G1337" s="85"/>
      <c r="H1337" s="84"/>
    </row>
    <row r="1338" s="58" customFormat="1" spans="1:8">
      <c r="A1338" s="84"/>
      <c r="E1338" s="85"/>
      <c r="F1338" s="85"/>
      <c r="G1338" s="85"/>
      <c r="H1338" s="84"/>
    </row>
    <row r="1339" s="58" customFormat="1" spans="1:8">
      <c r="A1339" s="84"/>
      <c r="E1339" s="85"/>
      <c r="F1339" s="85"/>
      <c r="G1339" s="85"/>
      <c r="H1339" s="84"/>
    </row>
    <row r="1340" s="58" customFormat="1" spans="1:8">
      <c r="A1340" s="84"/>
      <c r="E1340" s="85"/>
      <c r="F1340" s="85"/>
      <c r="G1340" s="85"/>
      <c r="H1340" s="84"/>
    </row>
    <row r="1341" s="58" customFormat="1" spans="1:8">
      <c r="A1341" s="84"/>
      <c r="E1341" s="85"/>
      <c r="F1341" s="85"/>
      <c r="G1341" s="85"/>
      <c r="H1341" s="84"/>
    </row>
    <row r="1342" s="58" customFormat="1" spans="1:8">
      <c r="A1342" s="84"/>
      <c r="E1342" s="85"/>
      <c r="F1342" s="85"/>
      <c r="G1342" s="85"/>
      <c r="H1342" s="84"/>
    </row>
    <row r="1343" s="58" customFormat="1" spans="1:8">
      <c r="A1343" s="84"/>
      <c r="E1343" s="85"/>
      <c r="F1343" s="85"/>
      <c r="G1343" s="85"/>
      <c r="H1343" s="84"/>
    </row>
    <row r="1344" s="58" customFormat="1" spans="1:8">
      <c r="A1344" s="84"/>
      <c r="E1344" s="85"/>
      <c r="F1344" s="85"/>
      <c r="G1344" s="85"/>
      <c r="H1344" s="84"/>
    </row>
    <row r="1345" s="58" customFormat="1" spans="1:8">
      <c r="A1345" s="84"/>
      <c r="E1345" s="85"/>
      <c r="F1345" s="85"/>
      <c r="G1345" s="85"/>
      <c r="H1345" s="84"/>
    </row>
    <row r="1346" s="58" customFormat="1" spans="1:8">
      <c r="A1346" s="84"/>
      <c r="E1346" s="85"/>
      <c r="F1346" s="85"/>
      <c r="G1346" s="85"/>
      <c r="H1346" s="84"/>
    </row>
    <row r="1347" s="58" customFormat="1" spans="1:8">
      <c r="A1347" s="84"/>
      <c r="E1347" s="85"/>
      <c r="F1347" s="85"/>
      <c r="G1347" s="85"/>
      <c r="H1347" s="84"/>
    </row>
    <row r="1348" s="58" customFormat="1" spans="1:8">
      <c r="A1348" s="84"/>
      <c r="E1348" s="85"/>
      <c r="F1348" s="85"/>
      <c r="G1348" s="85"/>
      <c r="H1348" s="84"/>
    </row>
    <row r="1349" s="58" customFormat="1" spans="1:8">
      <c r="A1349" s="84"/>
      <c r="E1349" s="85"/>
      <c r="F1349" s="85"/>
      <c r="G1349" s="85"/>
      <c r="H1349" s="84"/>
    </row>
    <row r="1350" s="58" customFormat="1" spans="1:8">
      <c r="A1350" s="84"/>
      <c r="E1350" s="85"/>
      <c r="F1350" s="85"/>
      <c r="G1350" s="85"/>
      <c r="H1350" s="84"/>
    </row>
    <row r="1351" s="58" customFormat="1" spans="1:8">
      <c r="A1351" s="84"/>
      <c r="E1351" s="85"/>
      <c r="F1351" s="85"/>
      <c r="G1351" s="85"/>
      <c r="H1351" s="84"/>
    </row>
    <row r="1352" s="58" customFormat="1" spans="1:8">
      <c r="A1352" s="84"/>
      <c r="E1352" s="85"/>
      <c r="F1352" s="85"/>
      <c r="G1352" s="85"/>
      <c r="H1352" s="84"/>
    </row>
    <row r="1353" s="58" customFormat="1" spans="1:8">
      <c r="A1353" s="84"/>
      <c r="E1353" s="85"/>
      <c r="F1353" s="85"/>
      <c r="G1353" s="85"/>
      <c r="H1353" s="84"/>
    </row>
    <row r="1354" s="58" customFormat="1" spans="1:8">
      <c r="A1354" s="84"/>
      <c r="E1354" s="85"/>
      <c r="F1354" s="85"/>
      <c r="G1354" s="85"/>
      <c r="H1354" s="84"/>
    </row>
    <row r="1355" s="58" customFormat="1" spans="1:8">
      <c r="A1355" s="84"/>
      <c r="E1355" s="85"/>
      <c r="F1355" s="85"/>
      <c r="G1355" s="85"/>
      <c r="H1355" s="84"/>
    </row>
    <row r="1356" s="58" customFormat="1" spans="1:8">
      <c r="A1356" s="84"/>
      <c r="E1356" s="85"/>
      <c r="F1356" s="85"/>
      <c r="G1356" s="85"/>
      <c r="H1356" s="84"/>
    </row>
    <row r="1357" s="58" customFormat="1" spans="1:8">
      <c r="A1357" s="84"/>
      <c r="E1357" s="85"/>
      <c r="F1357" s="85"/>
      <c r="G1357" s="85"/>
      <c r="H1357" s="84"/>
    </row>
    <row r="1358" s="58" customFormat="1" spans="1:8">
      <c r="A1358" s="84"/>
      <c r="E1358" s="85"/>
      <c r="F1358" s="85"/>
      <c r="G1358" s="85"/>
      <c r="H1358" s="84"/>
    </row>
    <row r="1359" s="58" customFormat="1" spans="1:8">
      <c r="A1359" s="84"/>
      <c r="E1359" s="85"/>
      <c r="F1359" s="85"/>
      <c r="G1359" s="85"/>
      <c r="H1359" s="84"/>
    </row>
    <row r="1360" s="58" customFormat="1" spans="1:8">
      <c r="A1360" s="84"/>
      <c r="E1360" s="85"/>
      <c r="F1360" s="85"/>
      <c r="G1360" s="85"/>
      <c r="H1360" s="84"/>
    </row>
    <row r="1361" s="58" customFormat="1" spans="1:8">
      <c r="A1361" s="84"/>
      <c r="E1361" s="85"/>
      <c r="F1361" s="85"/>
      <c r="G1361" s="85"/>
      <c r="H1361" s="84"/>
    </row>
    <row r="1362" s="58" customFormat="1" spans="1:8">
      <c r="A1362" s="84"/>
      <c r="E1362" s="85"/>
      <c r="F1362" s="85"/>
      <c r="G1362" s="85"/>
      <c r="H1362" s="84"/>
    </row>
    <row r="1363" s="58" customFormat="1" spans="1:8">
      <c r="A1363" s="84"/>
      <c r="E1363" s="85"/>
      <c r="F1363" s="85"/>
      <c r="G1363" s="85"/>
      <c r="H1363" s="84"/>
    </row>
    <row r="1364" s="58" customFormat="1" spans="1:8">
      <c r="A1364" s="84"/>
      <c r="E1364" s="85"/>
      <c r="F1364" s="85"/>
      <c r="G1364" s="85"/>
      <c r="H1364" s="84"/>
    </row>
    <row r="1365" s="58" customFormat="1" spans="1:8">
      <c r="A1365" s="84"/>
      <c r="E1365" s="85"/>
      <c r="F1365" s="85"/>
      <c r="G1365" s="85"/>
      <c r="H1365" s="84"/>
    </row>
    <row r="1366" s="58" customFormat="1" spans="1:8">
      <c r="A1366" s="84"/>
      <c r="E1366" s="85"/>
      <c r="F1366" s="85"/>
      <c r="G1366" s="85"/>
      <c r="H1366" s="84"/>
    </row>
    <row r="1367" s="58" customFormat="1" spans="1:8">
      <c r="A1367" s="84"/>
      <c r="E1367" s="85"/>
      <c r="F1367" s="85"/>
      <c r="G1367" s="85"/>
      <c r="H1367" s="84"/>
    </row>
    <row r="1368" s="58" customFormat="1" spans="1:8">
      <c r="A1368" s="84"/>
      <c r="E1368" s="85"/>
      <c r="F1368" s="85"/>
      <c r="G1368" s="85"/>
      <c r="H1368" s="84"/>
    </row>
    <row r="1369" s="58" customFormat="1" spans="1:8">
      <c r="A1369" s="84"/>
      <c r="E1369" s="85"/>
      <c r="F1369" s="85"/>
      <c r="G1369" s="85"/>
      <c r="H1369" s="84"/>
    </row>
    <row r="1370" s="58" customFormat="1" spans="1:8">
      <c r="A1370" s="84"/>
      <c r="E1370" s="85"/>
      <c r="F1370" s="85"/>
      <c r="G1370" s="85"/>
      <c r="H1370" s="84"/>
    </row>
    <row r="1371" s="58" customFormat="1" spans="1:8">
      <c r="A1371" s="84"/>
      <c r="E1371" s="85"/>
      <c r="F1371" s="85"/>
      <c r="G1371" s="85"/>
      <c r="H1371" s="84"/>
    </row>
    <row r="1372" s="58" customFormat="1" spans="1:8">
      <c r="A1372" s="84"/>
      <c r="E1372" s="85"/>
      <c r="F1372" s="85"/>
      <c r="G1372" s="85"/>
      <c r="H1372" s="84"/>
    </row>
    <row r="1373" s="58" customFormat="1" spans="1:8">
      <c r="A1373" s="84"/>
      <c r="E1373" s="85"/>
      <c r="F1373" s="85"/>
      <c r="G1373" s="85"/>
      <c r="H1373" s="84"/>
    </row>
    <row r="1374" s="58" customFormat="1" spans="1:8">
      <c r="A1374" s="84"/>
      <c r="E1374" s="85"/>
      <c r="F1374" s="85"/>
      <c r="G1374" s="85"/>
      <c r="H1374" s="84"/>
    </row>
    <row r="1375" s="58" customFormat="1" spans="1:8">
      <c r="A1375" s="84"/>
      <c r="E1375" s="85"/>
      <c r="F1375" s="85"/>
      <c r="G1375" s="85"/>
      <c r="H1375" s="84"/>
    </row>
    <row r="1376" s="58" customFormat="1" spans="1:8">
      <c r="A1376" s="84"/>
      <c r="E1376" s="85"/>
      <c r="F1376" s="85"/>
      <c r="G1376" s="85"/>
      <c r="H1376" s="84"/>
    </row>
    <row r="1377" s="58" customFormat="1" spans="1:8">
      <c r="A1377" s="84"/>
      <c r="E1377" s="85"/>
      <c r="F1377" s="85"/>
      <c r="G1377" s="85"/>
      <c r="H1377" s="84"/>
    </row>
    <row r="1378" s="58" customFormat="1" spans="1:8">
      <c r="A1378" s="84"/>
      <c r="E1378" s="85"/>
      <c r="F1378" s="85"/>
      <c r="G1378" s="85"/>
      <c r="H1378" s="84"/>
    </row>
    <row r="1379" s="58" customFormat="1" spans="1:8">
      <c r="A1379" s="84"/>
      <c r="E1379" s="85"/>
      <c r="F1379" s="85"/>
      <c r="G1379" s="85"/>
      <c r="H1379" s="84"/>
    </row>
    <row r="1380" s="58" customFormat="1" spans="1:8">
      <c r="A1380" s="84"/>
      <c r="E1380" s="85"/>
      <c r="F1380" s="85"/>
      <c r="G1380" s="85"/>
      <c r="H1380" s="84"/>
    </row>
    <row r="1381" s="58" customFormat="1" spans="1:8">
      <c r="A1381" s="84"/>
      <c r="E1381" s="85"/>
      <c r="F1381" s="85"/>
      <c r="G1381" s="85"/>
      <c r="H1381" s="84"/>
    </row>
    <row r="1382" s="58" customFormat="1" spans="1:8">
      <c r="A1382" s="84"/>
      <c r="E1382" s="85"/>
      <c r="F1382" s="85"/>
      <c r="G1382" s="85"/>
      <c r="H1382" s="84"/>
    </row>
    <row r="1383" s="58" customFormat="1" spans="1:8">
      <c r="A1383" s="84"/>
      <c r="E1383" s="85"/>
      <c r="F1383" s="85"/>
      <c r="G1383" s="85"/>
      <c r="H1383" s="84"/>
    </row>
    <row r="1384" s="58" customFormat="1" spans="1:8">
      <c r="A1384" s="84"/>
      <c r="E1384" s="85"/>
      <c r="F1384" s="85"/>
      <c r="G1384" s="85"/>
      <c r="H1384" s="84"/>
    </row>
    <row r="1385" s="58" customFormat="1" spans="1:8">
      <c r="A1385" s="84"/>
      <c r="E1385" s="85"/>
      <c r="F1385" s="85"/>
      <c r="G1385" s="85"/>
      <c r="H1385" s="84"/>
    </row>
  </sheetData>
  <sortState ref="A5:Q65">
    <sortCondition ref="P5:P65" descending="1"/>
  </sortState>
  <mergeCells count="12">
    <mergeCell ref="F3:K3"/>
    <mergeCell ref="N3:O3"/>
    <mergeCell ref="A3:A4"/>
    <mergeCell ref="B3:B4"/>
    <mergeCell ref="C3:C4"/>
    <mergeCell ref="D3:D4"/>
    <mergeCell ref="E3:E4"/>
    <mergeCell ref="L3:L4"/>
    <mergeCell ref="M3:M4"/>
    <mergeCell ref="P3:P4"/>
    <mergeCell ref="Q3:Q4"/>
    <mergeCell ref="A1:Q2"/>
  </mergeCells>
  <pageMargins left="0.747916666666667" right="0.35416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opLeftCell="A37" workbookViewId="0">
      <selection activeCell="J5" sqref="J5"/>
    </sheetView>
  </sheetViews>
  <sheetFormatPr defaultColWidth="9" defaultRowHeight="14.25"/>
  <cols>
    <col min="1" max="1" width="6" customWidth="1"/>
    <col min="2" max="2" width="9.125" customWidth="1"/>
    <col min="3" max="3" width="30.75" customWidth="1"/>
    <col min="4" max="5" width="15.25" customWidth="1"/>
    <col min="6" max="6" width="10" style="3" customWidth="1"/>
    <col min="7" max="7" width="9.625" style="3" customWidth="1"/>
    <col min="8" max="9" width="9.25" style="3" customWidth="1"/>
    <col min="10" max="10" width="9.625" style="3" customWidth="1"/>
    <col min="11" max="11" width="9.75" style="3" customWidth="1"/>
    <col min="12" max="12" width="9" style="3"/>
  </cols>
  <sheetData>
    <row r="1" ht="30" customHeight="1" spans="1:12">
      <c r="A1" s="47" t="s">
        <v>216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ht="24" customHeight="1" spans="1:1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ht="30" customHeight="1" spans="1:12">
      <c r="A3" s="4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217</v>
      </c>
      <c r="G3" s="19" t="s">
        <v>218</v>
      </c>
      <c r="H3" s="19" t="s">
        <v>219</v>
      </c>
      <c r="I3" s="52" t="s">
        <v>9</v>
      </c>
      <c r="J3" s="53"/>
      <c r="K3" s="19" t="s">
        <v>220</v>
      </c>
      <c r="L3" s="19" t="s">
        <v>11</v>
      </c>
    </row>
    <row r="4" ht="30" customHeight="1" spans="1:12">
      <c r="A4" s="49"/>
      <c r="B4" s="19"/>
      <c r="C4" s="19"/>
      <c r="D4" s="19"/>
      <c r="E4" s="19"/>
      <c r="F4" s="19"/>
      <c r="G4" s="19"/>
      <c r="H4" s="19"/>
      <c r="I4" s="29" t="s">
        <v>221</v>
      </c>
      <c r="J4" s="29" t="s">
        <v>222</v>
      </c>
      <c r="K4" s="19"/>
      <c r="L4" s="19"/>
    </row>
    <row r="5" ht="30" customHeight="1" spans="1:12">
      <c r="A5" s="50">
        <v>1</v>
      </c>
      <c r="B5" s="21" t="s">
        <v>15</v>
      </c>
      <c r="C5" s="22" t="s">
        <v>223</v>
      </c>
      <c r="D5" s="22" t="s">
        <v>224</v>
      </c>
      <c r="E5" s="22" t="s">
        <v>225</v>
      </c>
      <c r="F5" s="20">
        <v>1.99</v>
      </c>
      <c r="G5" s="20">
        <v>72.7</v>
      </c>
      <c r="H5" s="20">
        <f>G5*80/MAX(G$4:G$56)</f>
        <v>80</v>
      </c>
      <c r="I5" s="20">
        <v>7.55</v>
      </c>
      <c r="J5" s="24">
        <f>I5*20/MAX(I$4:I$56)</f>
        <v>2.00931470392548</v>
      </c>
      <c r="K5" s="51">
        <f t="shared" ref="K5:K56" si="0">H5+J5</f>
        <v>82.0093147039255</v>
      </c>
      <c r="L5" s="20" t="s">
        <v>19</v>
      </c>
    </row>
    <row r="6" ht="30" customHeight="1" spans="1:12">
      <c r="A6" s="50">
        <v>2</v>
      </c>
      <c r="B6" s="21" t="s">
        <v>15</v>
      </c>
      <c r="C6" s="22" t="s">
        <v>226</v>
      </c>
      <c r="D6" s="22" t="s">
        <v>227</v>
      </c>
      <c r="E6" s="22" t="s">
        <v>228</v>
      </c>
      <c r="F6" s="20">
        <v>1.97</v>
      </c>
      <c r="G6" s="20">
        <v>65.1</v>
      </c>
      <c r="H6" s="51">
        <f>G6*80/MAX(G$4:G$56)</f>
        <v>71.636863823934</v>
      </c>
      <c r="I6" s="20">
        <v>14.15</v>
      </c>
      <c r="J6" s="24">
        <f>I6*20/MAX(I$4:I$56)</f>
        <v>3.76580172987359</v>
      </c>
      <c r="K6" s="51">
        <f t="shared" si="0"/>
        <v>75.4026655538076</v>
      </c>
      <c r="L6" s="20" t="s">
        <v>24</v>
      </c>
    </row>
    <row r="7" ht="30" customHeight="1" spans="1:12">
      <c r="A7" s="50">
        <v>3</v>
      </c>
      <c r="B7" s="21" t="s">
        <v>49</v>
      </c>
      <c r="C7" s="22" t="s">
        <v>229</v>
      </c>
      <c r="D7" s="22" t="s">
        <v>230</v>
      </c>
      <c r="E7" s="22" t="s">
        <v>231</v>
      </c>
      <c r="F7" s="20">
        <v>1.98</v>
      </c>
      <c r="G7" s="20">
        <v>48.05</v>
      </c>
      <c r="H7" s="51">
        <f>G7*80/MAX(G$4:G$56)</f>
        <v>52.8748280605227</v>
      </c>
      <c r="I7" s="20">
        <v>47.1</v>
      </c>
      <c r="J7" s="24">
        <f>I7*20/MAX(I$4:I$56)</f>
        <v>12.5349301397206</v>
      </c>
      <c r="K7" s="51">
        <f t="shared" si="0"/>
        <v>65.4097582002433</v>
      </c>
      <c r="L7" s="20" t="s">
        <v>28</v>
      </c>
    </row>
    <row r="8" ht="30" customHeight="1" spans="1:12">
      <c r="A8" s="50">
        <v>4</v>
      </c>
      <c r="B8" s="21" t="s">
        <v>15</v>
      </c>
      <c r="C8" s="22" t="s">
        <v>232</v>
      </c>
      <c r="D8" s="22" t="s">
        <v>233</v>
      </c>
      <c r="E8" s="22" t="s">
        <v>234</v>
      </c>
      <c r="F8" s="20">
        <v>1.99</v>
      </c>
      <c r="G8" s="20">
        <v>49</v>
      </c>
      <c r="H8" s="51">
        <f>G8*80/MAX(G$4:G$56)</f>
        <v>53.9202200825309</v>
      </c>
      <c r="I8" s="20">
        <v>36.6</v>
      </c>
      <c r="J8" s="24">
        <f>I8*20/MAX(I$4:I$56)</f>
        <v>9.74051896207585</v>
      </c>
      <c r="K8" s="51">
        <f t="shared" si="0"/>
        <v>63.6607390446068</v>
      </c>
      <c r="L8" s="20" t="s">
        <v>33</v>
      </c>
    </row>
    <row r="9" ht="30" customHeight="1" spans="1:12">
      <c r="A9" s="50">
        <v>5</v>
      </c>
      <c r="B9" s="21" t="s">
        <v>60</v>
      </c>
      <c r="C9" s="22" t="s">
        <v>235</v>
      </c>
      <c r="D9" s="22" t="s">
        <v>236</v>
      </c>
      <c r="E9" s="22" t="s">
        <v>237</v>
      </c>
      <c r="F9" s="20">
        <v>2</v>
      </c>
      <c r="G9" s="20">
        <v>47.6</v>
      </c>
      <c r="H9" s="51">
        <f>G9*80/MAX(G$4:G$56)</f>
        <v>52.3796423658872</v>
      </c>
      <c r="I9" s="20">
        <v>33.3</v>
      </c>
      <c r="J9" s="24">
        <f>I9*20/MAX(I$4:I$56)</f>
        <v>8.8622754491018</v>
      </c>
      <c r="K9" s="51">
        <f t="shared" si="0"/>
        <v>61.241917814989</v>
      </c>
      <c r="L9" s="20" t="s">
        <v>33</v>
      </c>
    </row>
    <row r="10" ht="30" customHeight="1" spans="1:12">
      <c r="A10" s="50">
        <v>6</v>
      </c>
      <c r="B10" s="21" t="s">
        <v>15</v>
      </c>
      <c r="C10" s="22" t="s">
        <v>238</v>
      </c>
      <c r="D10" s="22" t="s">
        <v>239</v>
      </c>
      <c r="E10" s="22" t="s">
        <v>240</v>
      </c>
      <c r="F10" s="20">
        <v>1.98</v>
      </c>
      <c r="G10" s="20">
        <v>44.8</v>
      </c>
      <c r="H10" s="51">
        <f>G10*80/MAX(G$4:G$56)</f>
        <v>49.2984869325997</v>
      </c>
      <c r="I10" s="20">
        <v>28.9</v>
      </c>
      <c r="J10" s="24">
        <f>I10*20/MAX(I$4:I$56)</f>
        <v>7.69128409846973</v>
      </c>
      <c r="K10" s="51">
        <f t="shared" si="0"/>
        <v>56.9897710310695</v>
      </c>
      <c r="L10" s="20" t="s">
        <v>33</v>
      </c>
    </row>
    <row r="11" ht="30" customHeight="1" spans="1:12">
      <c r="A11" s="50">
        <v>7</v>
      </c>
      <c r="B11" s="21" t="s">
        <v>29</v>
      </c>
      <c r="C11" s="22" t="s">
        <v>241</v>
      </c>
      <c r="D11" s="22" t="s">
        <v>242</v>
      </c>
      <c r="E11" s="22" t="s">
        <v>243</v>
      </c>
      <c r="F11" s="20">
        <v>1.97</v>
      </c>
      <c r="G11" s="20">
        <v>36.25</v>
      </c>
      <c r="H11" s="51">
        <f>G11*80/MAX(G$4:G$56)</f>
        <v>39.8899587345254</v>
      </c>
      <c r="I11" s="20">
        <v>49.6</v>
      </c>
      <c r="J11" s="24">
        <f>I11*20/MAX(I$4:I$56)</f>
        <v>13.2002661343979</v>
      </c>
      <c r="K11" s="51">
        <f t="shared" si="0"/>
        <v>53.0902248689233</v>
      </c>
      <c r="L11" s="20" t="s">
        <v>33</v>
      </c>
    </row>
    <row r="12" ht="30" customHeight="1" spans="1:12">
      <c r="A12" s="50">
        <v>8</v>
      </c>
      <c r="B12" s="21" t="s">
        <v>15</v>
      </c>
      <c r="C12" s="22" t="s">
        <v>244</v>
      </c>
      <c r="D12" s="22" t="s">
        <v>245</v>
      </c>
      <c r="E12" s="22" t="s">
        <v>246</v>
      </c>
      <c r="F12" s="20">
        <v>1.965</v>
      </c>
      <c r="G12" s="20">
        <v>40.85</v>
      </c>
      <c r="H12" s="51">
        <f>G12*80/MAX(G$4:G$56)</f>
        <v>44.9518569463549</v>
      </c>
      <c r="I12" s="20">
        <v>27.6</v>
      </c>
      <c r="J12" s="24">
        <f>I12*20/MAX(I$4:I$56)</f>
        <v>7.34530938123752</v>
      </c>
      <c r="K12" s="51">
        <f t="shared" si="0"/>
        <v>52.2971663275924</v>
      </c>
      <c r="L12" s="20" t="s">
        <v>33</v>
      </c>
    </row>
    <row r="13" ht="30" customHeight="1" spans="1:12">
      <c r="A13" s="50">
        <v>9</v>
      </c>
      <c r="B13" s="21" t="s">
        <v>49</v>
      </c>
      <c r="C13" s="22" t="s">
        <v>247</v>
      </c>
      <c r="D13" s="22" t="s">
        <v>248</v>
      </c>
      <c r="E13" s="22" t="s">
        <v>249</v>
      </c>
      <c r="F13" s="20">
        <v>1.88</v>
      </c>
      <c r="G13" s="20">
        <v>34.15</v>
      </c>
      <c r="H13" s="51">
        <f>G13*80/MAX(G$4:G$56)</f>
        <v>37.5790921595598</v>
      </c>
      <c r="I13" s="20">
        <v>51.7</v>
      </c>
      <c r="J13" s="24">
        <f>I13*20/MAX(I$4:I$56)</f>
        <v>13.7591483699268</v>
      </c>
      <c r="K13" s="51">
        <f t="shared" si="0"/>
        <v>51.3382405294866</v>
      </c>
      <c r="L13" s="20" t="s">
        <v>53</v>
      </c>
    </row>
    <row r="14" ht="30" customHeight="1" spans="1:12">
      <c r="A14" s="50">
        <v>10</v>
      </c>
      <c r="B14" s="21" t="s">
        <v>29</v>
      </c>
      <c r="C14" s="22" t="s">
        <v>250</v>
      </c>
      <c r="D14" s="22" t="s">
        <v>251</v>
      </c>
      <c r="E14" s="22" t="s">
        <v>252</v>
      </c>
      <c r="F14" s="20">
        <v>1.98</v>
      </c>
      <c r="G14" s="20">
        <v>40.1</v>
      </c>
      <c r="H14" s="51">
        <f>G14*80/MAX(G$4:G$56)</f>
        <v>44.1265474552957</v>
      </c>
      <c r="I14" s="20">
        <v>23.85</v>
      </c>
      <c r="J14" s="24">
        <f>I14*20/MAX(I$4:I$56)</f>
        <v>6.34730538922156</v>
      </c>
      <c r="K14" s="51">
        <f t="shared" si="0"/>
        <v>50.4738528445173</v>
      </c>
      <c r="L14" s="20" t="s">
        <v>53</v>
      </c>
    </row>
    <row r="15" ht="30" customHeight="1" spans="1:12">
      <c r="A15" s="50">
        <v>11</v>
      </c>
      <c r="B15" s="21" t="s">
        <v>49</v>
      </c>
      <c r="C15" s="22" t="s">
        <v>253</v>
      </c>
      <c r="D15" s="22" t="s">
        <v>254</v>
      </c>
      <c r="E15" s="22" t="s">
        <v>255</v>
      </c>
      <c r="F15" s="20">
        <v>1.99</v>
      </c>
      <c r="G15" s="20">
        <v>30.75</v>
      </c>
      <c r="H15" s="51">
        <f>G15*80/MAX(G$4:G$56)</f>
        <v>33.837689133425</v>
      </c>
      <c r="I15" s="20">
        <v>49.8</v>
      </c>
      <c r="J15" s="24">
        <f>I15*20/MAX(I$4:I$56)</f>
        <v>13.2534930139721</v>
      </c>
      <c r="K15" s="51">
        <f t="shared" si="0"/>
        <v>47.0911821473971</v>
      </c>
      <c r="L15" s="20" t="s">
        <v>53</v>
      </c>
    </row>
    <row r="16" ht="30" customHeight="1" spans="1:12">
      <c r="A16" s="50">
        <v>12</v>
      </c>
      <c r="B16" s="21" t="s">
        <v>29</v>
      </c>
      <c r="C16" s="22" t="s">
        <v>256</v>
      </c>
      <c r="D16" s="22" t="s">
        <v>257</v>
      </c>
      <c r="E16" s="22" t="s">
        <v>258</v>
      </c>
      <c r="F16" s="20">
        <v>2</v>
      </c>
      <c r="G16" s="20">
        <v>29.55</v>
      </c>
      <c r="H16" s="51">
        <f>G16*80/MAX(G$4:G$56)</f>
        <v>32.5171939477304</v>
      </c>
      <c r="I16" s="20">
        <v>53.7</v>
      </c>
      <c r="J16" s="24">
        <f>I16*20/MAX(I$4:I$56)</f>
        <v>14.2914171656687</v>
      </c>
      <c r="K16" s="51">
        <f t="shared" si="0"/>
        <v>46.8086111133991</v>
      </c>
      <c r="L16" s="20" t="s">
        <v>53</v>
      </c>
    </row>
    <row r="17" ht="30" customHeight="1" spans="1:12">
      <c r="A17" s="50">
        <v>13</v>
      </c>
      <c r="B17" s="21" t="s">
        <v>15</v>
      </c>
      <c r="C17" s="22" t="s">
        <v>259</v>
      </c>
      <c r="D17" s="22" t="s">
        <v>260</v>
      </c>
      <c r="E17" s="22" t="s">
        <v>261</v>
      </c>
      <c r="F17" s="20">
        <v>1.98</v>
      </c>
      <c r="G17" s="20">
        <v>32.95</v>
      </c>
      <c r="H17" s="51">
        <f>G17*80/MAX(G$4:G$56)</f>
        <v>36.2585969738652</v>
      </c>
      <c r="I17" s="20">
        <v>30.65</v>
      </c>
      <c r="J17" s="24">
        <f>I17*20/MAX(I$4:I$56)</f>
        <v>8.15701929474385</v>
      </c>
      <c r="K17" s="51">
        <f t="shared" si="0"/>
        <v>44.415616268609</v>
      </c>
      <c r="L17" s="20" t="s">
        <v>53</v>
      </c>
    </row>
    <row r="18" ht="30" customHeight="1" spans="1:12">
      <c r="A18" s="50">
        <v>14</v>
      </c>
      <c r="B18" s="21" t="s">
        <v>20</v>
      </c>
      <c r="C18" s="22" t="s">
        <v>262</v>
      </c>
      <c r="D18" s="22" t="s">
        <v>263</v>
      </c>
      <c r="E18" s="22" t="s">
        <v>264</v>
      </c>
      <c r="F18" s="20">
        <v>1.91</v>
      </c>
      <c r="G18" s="20">
        <v>32.4</v>
      </c>
      <c r="H18" s="51">
        <f>G18*80/MAX(G$4:G$56)</f>
        <v>35.6533700137552</v>
      </c>
      <c r="I18" s="20">
        <v>27.5</v>
      </c>
      <c r="J18" s="24">
        <f>I18*20/MAX(I$4:I$56)</f>
        <v>7.31869594145043</v>
      </c>
      <c r="K18" s="51">
        <f t="shared" si="0"/>
        <v>42.9720659552056</v>
      </c>
      <c r="L18" s="20" t="s">
        <v>53</v>
      </c>
    </row>
    <row r="19" ht="30" customHeight="1" spans="1:12">
      <c r="A19" s="50">
        <v>15</v>
      </c>
      <c r="B19" s="21" t="s">
        <v>29</v>
      </c>
      <c r="C19" s="22" t="s">
        <v>265</v>
      </c>
      <c r="D19" s="22" t="s">
        <v>266</v>
      </c>
      <c r="E19" s="22" t="s">
        <v>267</v>
      </c>
      <c r="F19" s="20">
        <v>1.92</v>
      </c>
      <c r="G19" s="20">
        <v>29.6</v>
      </c>
      <c r="H19" s="51">
        <f>G19*80/MAX(G$4:G$56)</f>
        <v>32.5722145804677</v>
      </c>
      <c r="I19" s="20">
        <v>37.1</v>
      </c>
      <c r="J19" s="24">
        <f>I19*20/MAX(I$4:I$56)</f>
        <v>9.87358616101131</v>
      </c>
      <c r="K19" s="51">
        <f t="shared" si="0"/>
        <v>42.445800741479</v>
      </c>
      <c r="L19" s="20" t="s">
        <v>53</v>
      </c>
    </row>
    <row r="20" ht="30" customHeight="1" spans="1:12">
      <c r="A20" s="50">
        <v>16</v>
      </c>
      <c r="B20" s="21" t="s">
        <v>76</v>
      </c>
      <c r="C20" s="22" t="s">
        <v>268</v>
      </c>
      <c r="D20" s="22" t="s">
        <v>269</v>
      </c>
      <c r="E20" s="22" t="s">
        <v>270</v>
      </c>
      <c r="F20" s="20">
        <v>1.59</v>
      </c>
      <c r="G20" s="20">
        <v>30</v>
      </c>
      <c r="H20" s="51">
        <f>G20*80/MAX(G$4:G$56)</f>
        <v>33.0123796423659</v>
      </c>
      <c r="I20" s="20">
        <v>33.8</v>
      </c>
      <c r="J20" s="24">
        <f>I20*20/MAX(I$4:I$56)</f>
        <v>8.99534264803726</v>
      </c>
      <c r="K20" s="51">
        <f t="shared" si="0"/>
        <v>42.0077222904031</v>
      </c>
      <c r="L20" s="20" t="s">
        <v>53</v>
      </c>
    </row>
    <row r="21" ht="30" customHeight="1" spans="1:12">
      <c r="A21" s="50">
        <v>17</v>
      </c>
      <c r="B21" s="21" t="s">
        <v>76</v>
      </c>
      <c r="C21" s="22" t="s">
        <v>271</v>
      </c>
      <c r="D21" s="22" t="s">
        <v>272</v>
      </c>
      <c r="E21" s="22" t="s">
        <v>273</v>
      </c>
      <c r="F21" s="20">
        <v>1.93</v>
      </c>
      <c r="G21" s="20">
        <v>30.15</v>
      </c>
      <c r="H21" s="51">
        <f>G21*80/MAX(G$4:G$56)</f>
        <v>33.1774415405777</v>
      </c>
      <c r="I21" s="54">
        <v>30</v>
      </c>
      <c r="J21" s="24">
        <f>I21*20/MAX(I$4:I$56)</f>
        <v>7.98403193612774</v>
      </c>
      <c r="K21" s="51">
        <f t="shared" si="0"/>
        <v>41.1614734767055</v>
      </c>
      <c r="L21" s="20" t="s">
        <v>53</v>
      </c>
    </row>
    <row r="22" ht="30" customHeight="1" spans="1:12">
      <c r="A22" s="50">
        <v>18</v>
      </c>
      <c r="B22" s="21" t="s">
        <v>76</v>
      </c>
      <c r="C22" s="22" t="s">
        <v>274</v>
      </c>
      <c r="D22" s="22" t="s">
        <v>275</v>
      </c>
      <c r="E22" s="22" t="s">
        <v>276</v>
      </c>
      <c r="F22" s="20">
        <v>1.74</v>
      </c>
      <c r="G22" s="20">
        <v>22.85</v>
      </c>
      <c r="H22" s="51">
        <f>G22*80/MAX(G$4:G$56)</f>
        <v>25.1444291609353</v>
      </c>
      <c r="I22" s="20">
        <v>50</v>
      </c>
      <c r="J22" s="24">
        <f>I22*20/MAX(I$4:I$56)</f>
        <v>13.3067198935462</v>
      </c>
      <c r="K22" s="51">
        <f t="shared" si="0"/>
        <v>38.4511490544816</v>
      </c>
      <c r="L22" s="20" t="s">
        <v>53</v>
      </c>
    </row>
    <row r="23" ht="30" customHeight="1" spans="1:12">
      <c r="A23" s="50">
        <v>19</v>
      </c>
      <c r="B23" s="21" t="s">
        <v>49</v>
      </c>
      <c r="C23" s="22" t="s">
        <v>277</v>
      </c>
      <c r="D23" s="22" t="s">
        <v>278</v>
      </c>
      <c r="E23" s="22" t="s">
        <v>279</v>
      </c>
      <c r="F23" s="20">
        <v>1.94</v>
      </c>
      <c r="G23" s="20">
        <v>26.05</v>
      </c>
      <c r="H23" s="51">
        <f>G23*80/MAX(G$4:G$56)</f>
        <v>28.665749656121</v>
      </c>
      <c r="I23" s="20">
        <v>36.2</v>
      </c>
      <c r="J23" s="24">
        <f>I23*20/MAX(I$4:I$56)</f>
        <v>9.63406520292748</v>
      </c>
      <c r="K23" s="51">
        <f t="shared" si="0"/>
        <v>38.2998148590485</v>
      </c>
      <c r="L23" s="20" t="s">
        <v>53</v>
      </c>
    </row>
    <row r="24" ht="30" customHeight="1" spans="1:12">
      <c r="A24" s="50">
        <v>20</v>
      </c>
      <c r="B24" s="21" t="s">
        <v>60</v>
      </c>
      <c r="C24" s="22" t="s">
        <v>280</v>
      </c>
      <c r="D24" s="22" t="s">
        <v>281</v>
      </c>
      <c r="E24" s="22" t="s">
        <v>282</v>
      </c>
      <c r="F24" s="20">
        <v>1.99</v>
      </c>
      <c r="G24" s="20">
        <v>22.75</v>
      </c>
      <c r="H24" s="51">
        <f>G24*80/MAX(G$4:G$56)</f>
        <v>25.0343878954608</v>
      </c>
      <c r="I24" s="20">
        <v>46.35</v>
      </c>
      <c r="J24" s="24">
        <f>I24*20/MAX(I$4:I$56)</f>
        <v>12.3353293413174</v>
      </c>
      <c r="K24" s="51">
        <f t="shared" si="0"/>
        <v>37.3697172367782</v>
      </c>
      <c r="L24" s="20" t="s">
        <v>53</v>
      </c>
    </row>
    <row r="25" ht="30" customHeight="1" spans="1:12">
      <c r="A25" s="50">
        <v>21</v>
      </c>
      <c r="B25" s="21" t="s">
        <v>20</v>
      </c>
      <c r="C25" s="22" t="s">
        <v>283</v>
      </c>
      <c r="D25" s="22" t="s">
        <v>284</v>
      </c>
      <c r="E25" s="22" t="s">
        <v>285</v>
      </c>
      <c r="F25" s="20">
        <v>1.96</v>
      </c>
      <c r="G25" s="20">
        <v>24.7</v>
      </c>
      <c r="H25" s="51">
        <f>G25*80/MAX(G$4:G$56)</f>
        <v>27.1801925722146</v>
      </c>
      <c r="I25" s="20">
        <v>32.05</v>
      </c>
      <c r="J25" s="24">
        <f>I25*20/MAX(I$4:I$56)</f>
        <v>8.52960745176314</v>
      </c>
      <c r="K25" s="51">
        <f t="shared" si="0"/>
        <v>35.7098000239777</v>
      </c>
      <c r="L25" s="20" t="s">
        <v>53</v>
      </c>
    </row>
    <row r="26" ht="30" customHeight="1" spans="1:12">
      <c r="A26" s="50">
        <v>22</v>
      </c>
      <c r="B26" s="21" t="s">
        <v>60</v>
      </c>
      <c r="C26" s="22" t="s">
        <v>286</v>
      </c>
      <c r="D26" s="22" t="s">
        <v>287</v>
      </c>
      <c r="E26" s="22" t="s">
        <v>288</v>
      </c>
      <c r="F26" s="20">
        <v>1.99</v>
      </c>
      <c r="G26" s="20">
        <v>26.85</v>
      </c>
      <c r="H26" s="51">
        <f>G26*80/MAX(G$4:G$56)</f>
        <v>29.5460797799175</v>
      </c>
      <c r="I26" s="20">
        <v>22.95</v>
      </c>
      <c r="J26" s="24">
        <f>I26*20/MAX(I$4:I$56)</f>
        <v>6.10778443113772</v>
      </c>
      <c r="K26" s="51">
        <f t="shared" si="0"/>
        <v>35.6538642110552</v>
      </c>
      <c r="L26" s="20" t="s">
        <v>53</v>
      </c>
    </row>
    <row r="27" ht="30" customHeight="1" spans="1:12">
      <c r="A27" s="50">
        <v>23</v>
      </c>
      <c r="B27" s="28" t="s">
        <v>83</v>
      </c>
      <c r="C27" s="22" t="s">
        <v>289</v>
      </c>
      <c r="D27" s="22" t="s">
        <v>290</v>
      </c>
      <c r="E27" s="22" t="s">
        <v>291</v>
      </c>
      <c r="F27" s="20">
        <v>1.99</v>
      </c>
      <c r="G27" s="20">
        <v>28.9</v>
      </c>
      <c r="H27" s="51">
        <f>G27*80/MAX(G$4:G$56)</f>
        <v>31.8019257221458</v>
      </c>
      <c r="I27" s="20">
        <v>12.15</v>
      </c>
      <c r="J27" s="24">
        <f>I27*20/MAX(I$4:I$56)</f>
        <v>3.23353293413174</v>
      </c>
      <c r="K27" s="51">
        <f t="shared" si="0"/>
        <v>35.0354586562775</v>
      </c>
      <c r="L27" s="20" t="s">
        <v>53</v>
      </c>
    </row>
    <row r="28" ht="30" customHeight="1" spans="1:12">
      <c r="A28" s="50">
        <v>24</v>
      </c>
      <c r="B28" s="28" t="s">
        <v>20</v>
      </c>
      <c r="C28" s="22" t="s">
        <v>292</v>
      </c>
      <c r="D28" s="22" t="s">
        <v>293</v>
      </c>
      <c r="E28" s="22" t="s">
        <v>294</v>
      </c>
      <c r="F28" s="20">
        <v>1.94</v>
      </c>
      <c r="G28" s="20">
        <v>27.75</v>
      </c>
      <c r="H28" s="51">
        <f>G28*80/MAX(G$4:G$56)</f>
        <v>30.5364511691884</v>
      </c>
      <c r="I28" s="20">
        <v>12.4</v>
      </c>
      <c r="J28" s="24">
        <f>I28*20/MAX(I$4:I$56)</f>
        <v>3.30006653359947</v>
      </c>
      <c r="K28" s="51">
        <f t="shared" si="0"/>
        <v>33.8365177027879</v>
      </c>
      <c r="L28" s="20" t="s">
        <v>53</v>
      </c>
    </row>
    <row r="29" ht="30" customHeight="1" spans="1:12">
      <c r="A29" s="50">
        <v>25</v>
      </c>
      <c r="B29" s="28" t="s">
        <v>64</v>
      </c>
      <c r="C29" s="22" t="s">
        <v>295</v>
      </c>
      <c r="D29" s="22" t="s">
        <v>296</v>
      </c>
      <c r="E29" s="22" t="s">
        <v>297</v>
      </c>
      <c r="F29" s="20">
        <v>1.91</v>
      </c>
      <c r="G29" s="20">
        <v>20</v>
      </c>
      <c r="H29" s="51">
        <f>G29*80/MAX(G$4:G$56)</f>
        <v>22.0082530949106</v>
      </c>
      <c r="I29" s="20">
        <v>42.2</v>
      </c>
      <c r="J29" s="24">
        <f>I29*20/MAX(I$4:I$56)</f>
        <v>11.230871590153</v>
      </c>
      <c r="K29" s="51">
        <f t="shared" si="0"/>
        <v>33.2391246850636</v>
      </c>
      <c r="L29" s="20" t="s">
        <v>53</v>
      </c>
    </row>
    <row r="30" ht="30" customHeight="1" spans="1:12">
      <c r="A30" s="50">
        <v>26</v>
      </c>
      <c r="B30" s="21" t="s">
        <v>20</v>
      </c>
      <c r="C30" s="22" t="s">
        <v>298</v>
      </c>
      <c r="D30" s="22" t="s">
        <v>299</v>
      </c>
      <c r="E30" s="22" t="s">
        <v>300</v>
      </c>
      <c r="F30" s="20">
        <v>1.93</v>
      </c>
      <c r="G30" s="20">
        <v>20.05</v>
      </c>
      <c r="H30" s="51">
        <f>G30*80/MAX(G$4:G$56)</f>
        <v>22.0632737276479</v>
      </c>
      <c r="I30" s="20">
        <v>41.6</v>
      </c>
      <c r="J30" s="24">
        <f>I30*20/MAX(I$4:I$56)</f>
        <v>11.0711909514305</v>
      </c>
      <c r="K30" s="51">
        <f t="shared" si="0"/>
        <v>33.1344646790783</v>
      </c>
      <c r="L30" s="20" t="s">
        <v>53</v>
      </c>
    </row>
    <row r="31" ht="30" customHeight="1" spans="1:12">
      <c r="A31" s="50">
        <v>27</v>
      </c>
      <c r="B31" s="21" t="s">
        <v>76</v>
      </c>
      <c r="C31" s="22" t="s">
        <v>301</v>
      </c>
      <c r="D31" s="22" t="s">
        <v>302</v>
      </c>
      <c r="E31" s="22" t="s">
        <v>303</v>
      </c>
      <c r="F31" s="20">
        <v>1.98</v>
      </c>
      <c r="G31" s="20">
        <v>23.9</v>
      </c>
      <c r="H31" s="51">
        <f>G31*80/MAX(G$4:G$56)</f>
        <v>26.2998624484182</v>
      </c>
      <c r="I31" s="20">
        <v>13.1</v>
      </c>
      <c r="J31" s="24">
        <f>I31*20/MAX(I$4:I$56)</f>
        <v>3.48636061210911</v>
      </c>
      <c r="K31" s="51">
        <f t="shared" si="0"/>
        <v>29.7862230605273</v>
      </c>
      <c r="L31" s="20" t="s">
        <v>120</v>
      </c>
    </row>
    <row r="32" ht="30" customHeight="1" spans="1:12">
      <c r="A32" s="50">
        <v>28</v>
      </c>
      <c r="B32" s="21" t="s">
        <v>64</v>
      </c>
      <c r="C32" s="22" t="s">
        <v>304</v>
      </c>
      <c r="D32" s="22" t="s">
        <v>305</v>
      </c>
      <c r="E32" s="22" t="s">
        <v>306</v>
      </c>
      <c r="F32" s="20">
        <v>1.99</v>
      </c>
      <c r="G32" s="20">
        <v>15.7</v>
      </c>
      <c r="H32" s="51">
        <f>G32*80/MAX(G$4:G$56)</f>
        <v>17.2764786795048</v>
      </c>
      <c r="I32" s="20">
        <v>45.6</v>
      </c>
      <c r="J32" s="24">
        <f>I32*20/MAX(I$4:I$56)</f>
        <v>12.1357285429142</v>
      </c>
      <c r="K32" s="51">
        <f t="shared" si="0"/>
        <v>29.412207222419</v>
      </c>
      <c r="L32" s="20" t="s">
        <v>120</v>
      </c>
    </row>
    <row r="33" ht="30" customHeight="1" spans="1:12">
      <c r="A33" s="50">
        <v>29</v>
      </c>
      <c r="B33" s="21" t="s">
        <v>60</v>
      </c>
      <c r="C33" s="22" t="s">
        <v>307</v>
      </c>
      <c r="D33" s="22" t="s">
        <v>308</v>
      </c>
      <c r="E33" s="22" t="s">
        <v>309</v>
      </c>
      <c r="F33" s="20">
        <v>1.99</v>
      </c>
      <c r="G33" s="20">
        <v>23.55</v>
      </c>
      <c r="H33" s="51">
        <f>G33*80/MAX(G$4:G$56)</f>
        <v>25.9147180192572</v>
      </c>
      <c r="I33" s="20">
        <v>8.7</v>
      </c>
      <c r="J33" s="24">
        <f>I33*20/MAX(I$4:I$56)</f>
        <v>2.31536926147705</v>
      </c>
      <c r="K33" s="51">
        <f t="shared" si="0"/>
        <v>28.2300872807343</v>
      </c>
      <c r="L33" s="20" t="s">
        <v>120</v>
      </c>
    </row>
    <row r="34" ht="30" customHeight="1" spans="1:12">
      <c r="A34" s="50">
        <v>30</v>
      </c>
      <c r="B34" s="21" t="s">
        <v>60</v>
      </c>
      <c r="C34" s="22" t="s">
        <v>310</v>
      </c>
      <c r="D34" s="22" t="s">
        <v>311</v>
      </c>
      <c r="E34" s="22" t="s">
        <v>312</v>
      </c>
      <c r="F34" s="20">
        <v>1.58</v>
      </c>
      <c r="G34" s="20">
        <v>20</v>
      </c>
      <c r="H34" s="51">
        <f>G34*80/MAX(G$4:G$56)</f>
        <v>22.0082530949106</v>
      </c>
      <c r="I34" s="20">
        <v>18.25</v>
      </c>
      <c r="J34" s="24">
        <f>I34*20/MAX(I$4:I$56)</f>
        <v>4.85695276114438</v>
      </c>
      <c r="K34" s="51">
        <f t="shared" si="0"/>
        <v>26.865205856055</v>
      </c>
      <c r="L34" s="20" t="s">
        <v>120</v>
      </c>
    </row>
    <row r="35" ht="30" customHeight="1" spans="1:12">
      <c r="A35" s="50">
        <v>31</v>
      </c>
      <c r="B35" s="21" t="s">
        <v>165</v>
      </c>
      <c r="C35" s="22" t="s">
        <v>313</v>
      </c>
      <c r="D35" s="22" t="s">
        <v>314</v>
      </c>
      <c r="E35" s="22" t="s">
        <v>315</v>
      </c>
      <c r="F35" s="20">
        <v>1.92</v>
      </c>
      <c r="G35" s="20">
        <v>15.1</v>
      </c>
      <c r="H35" s="51">
        <f>G35*80/MAX(G$4:G$56)</f>
        <v>16.6162310866575</v>
      </c>
      <c r="I35" s="20">
        <v>37.6</v>
      </c>
      <c r="J35" s="24">
        <f>I35*20/MAX(I$4:I$56)</f>
        <v>10.0066533599468</v>
      </c>
      <c r="K35" s="51">
        <f t="shared" si="0"/>
        <v>26.6228844466043</v>
      </c>
      <c r="L35" s="20" t="s">
        <v>120</v>
      </c>
    </row>
    <row r="36" ht="30" customHeight="1" spans="1:12">
      <c r="A36" s="50">
        <v>32</v>
      </c>
      <c r="B36" s="21" t="s">
        <v>20</v>
      </c>
      <c r="C36" s="22" t="s">
        <v>316</v>
      </c>
      <c r="D36" s="22" t="s">
        <v>317</v>
      </c>
      <c r="E36" s="22" t="s">
        <v>318</v>
      </c>
      <c r="F36" s="20">
        <v>1.98</v>
      </c>
      <c r="G36" s="20">
        <v>15.1</v>
      </c>
      <c r="H36" s="51">
        <f>G36*80/MAX(G$4:G$56)</f>
        <v>16.6162310866575</v>
      </c>
      <c r="I36" s="20">
        <v>34.7</v>
      </c>
      <c r="J36" s="24">
        <f>I36*20/MAX(I$4:I$56)</f>
        <v>9.23486360612109</v>
      </c>
      <c r="K36" s="51">
        <f t="shared" si="0"/>
        <v>25.8510946927786</v>
      </c>
      <c r="L36" s="20" t="s">
        <v>120</v>
      </c>
    </row>
    <row r="37" ht="30" customHeight="1" spans="1:12">
      <c r="A37" s="50">
        <v>33</v>
      </c>
      <c r="B37" s="21" t="s">
        <v>60</v>
      </c>
      <c r="C37" s="22" t="s">
        <v>319</v>
      </c>
      <c r="D37" s="22" t="s">
        <v>320</v>
      </c>
      <c r="E37" s="22" t="s">
        <v>321</v>
      </c>
      <c r="F37" s="20">
        <v>1.97</v>
      </c>
      <c r="G37" s="20">
        <v>17</v>
      </c>
      <c r="H37" s="51">
        <f>G37*80/MAX(G$4:G$56)</f>
        <v>18.707015130674</v>
      </c>
      <c r="I37" s="20">
        <v>25.7</v>
      </c>
      <c r="J37" s="24">
        <f>I37*20/MAX(I$4:I$56)</f>
        <v>6.83965402528277</v>
      </c>
      <c r="K37" s="51">
        <f t="shared" si="0"/>
        <v>25.5466691559568</v>
      </c>
      <c r="L37" s="20" t="s">
        <v>120</v>
      </c>
    </row>
    <row r="38" ht="30" customHeight="1" spans="1:12">
      <c r="A38" s="50">
        <v>34</v>
      </c>
      <c r="B38" s="21" t="s">
        <v>101</v>
      </c>
      <c r="C38" s="22" t="s">
        <v>322</v>
      </c>
      <c r="D38" s="22" t="s">
        <v>323</v>
      </c>
      <c r="E38" s="22" t="s">
        <v>324</v>
      </c>
      <c r="F38" s="20">
        <v>1.81</v>
      </c>
      <c r="G38" s="20">
        <v>4.7</v>
      </c>
      <c r="H38" s="51">
        <f>G38*80/MAX(G$4:G$56)</f>
        <v>5.17193947730399</v>
      </c>
      <c r="I38" s="20">
        <v>75.15</v>
      </c>
      <c r="J38" s="24">
        <f>I38*20/MAX(I$4:I$56)</f>
        <v>20</v>
      </c>
      <c r="K38" s="51">
        <f t="shared" si="0"/>
        <v>25.171939477304</v>
      </c>
      <c r="L38" s="20" t="s">
        <v>120</v>
      </c>
    </row>
    <row r="39" ht="30" customHeight="1" spans="1:12">
      <c r="A39" s="50">
        <v>35</v>
      </c>
      <c r="B39" s="21" t="s">
        <v>29</v>
      </c>
      <c r="C39" s="22" t="s">
        <v>325</v>
      </c>
      <c r="D39" s="22" t="s">
        <v>326</v>
      </c>
      <c r="E39" s="22" t="s">
        <v>327</v>
      </c>
      <c r="F39" s="20">
        <v>1.985</v>
      </c>
      <c r="G39" s="20">
        <v>13.6</v>
      </c>
      <c r="H39" s="51">
        <f>G39*80/MAX(G$4:G$56)</f>
        <v>14.9656121045392</v>
      </c>
      <c r="I39" s="20">
        <v>28</v>
      </c>
      <c r="J39" s="24">
        <f>I39*20/MAX(I$4:I$56)</f>
        <v>7.45176314038589</v>
      </c>
      <c r="K39" s="51">
        <f t="shared" si="0"/>
        <v>22.4173752449251</v>
      </c>
      <c r="L39" s="20" t="s">
        <v>120</v>
      </c>
    </row>
    <row r="40" ht="30" customHeight="1" spans="1:12">
      <c r="A40" s="50">
        <v>36</v>
      </c>
      <c r="B40" s="21" t="s">
        <v>64</v>
      </c>
      <c r="C40" s="22" t="s">
        <v>328</v>
      </c>
      <c r="D40" s="22" t="s">
        <v>329</v>
      </c>
      <c r="E40" s="22" t="s">
        <v>330</v>
      </c>
      <c r="F40" s="20">
        <v>2</v>
      </c>
      <c r="G40" s="20">
        <v>10.4</v>
      </c>
      <c r="H40" s="51">
        <f>G40*80/MAX(G$4:G$56)</f>
        <v>11.4442916093535</v>
      </c>
      <c r="I40" s="20">
        <v>25.5</v>
      </c>
      <c r="J40" s="24">
        <f>I40*20/MAX(I$4:I$56)</f>
        <v>6.78642714570858</v>
      </c>
      <c r="K40" s="51">
        <f t="shared" si="0"/>
        <v>18.2307187550621</v>
      </c>
      <c r="L40" s="20" t="s">
        <v>120</v>
      </c>
    </row>
    <row r="41" ht="30" customHeight="1" spans="1:12">
      <c r="A41" s="50">
        <v>37</v>
      </c>
      <c r="B41" s="21" t="s">
        <v>101</v>
      </c>
      <c r="C41" s="22" t="s">
        <v>331</v>
      </c>
      <c r="D41" s="22" t="s">
        <v>332</v>
      </c>
      <c r="E41" s="22" t="s">
        <v>333</v>
      </c>
      <c r="F41" s="20">
        <v>1.995</v>
      </c>
      <c r="G41" s="20">
        <v>10.25</v>
      </c>
      <c r="H41" s="51">
        <f>G41*80/MAX(G$4:G$56)</f>
        <v>11.2792297111417</v>
      </c>
      <c r="I41" s="20">
        <v>23.6</v>
      </c>
      <c r="J41" s="24">
        <f>I41*20/MAX(I$4:I$56)</f>
        <v>6.28077178975383</v>
      </c>
      <c r="K41" s="51">
        <f t="shared" si="0"/>
        <v>17.5600015008955</v>
      </c>
      <c r="L41" s="20" t="s">
        <v>120</v>
      </c>
    </row>
    <row r="42" ht="30" customHeight="1" spans="1:12">
      <c r="A42" s="50">
        <v>38</v>
      </c>
      <c r="B42" s="21" t="s">
        <v>142</v>
      </c>
      <c r="C42" s="22" t="s">
        <v>334</v>
      </c>
      <c r="D42" s="22" t="s">
        <v>335</v>
      </c>
      <c r="E42" s="22" t="s">
        <v>336</v>
      </c>
      <c r="F42" s="20">
        <v>1.92</v>
      </c>
      <c r="G42" s="20">
        <v>3.45</v>
      </c>
      <c r="H42" s="51">
        <f>G42*80/MAX(G$4:G$56)</f>
        <v>3.79642365887208</v>
      </c>
      <c r="I42" s="20">
        <v>50.7</v>
      </c>
      <c r="J42" s="24">
        <f>I42*20/MAX(I$4:I$56)</f>
        <v>13.4930139720559</v>
      </c>
      <c r="K42" s="51">
        <f t="shared" si="0"/>
        <v>17.289437630928</v>
      </c>
      <c r="L42" s="20" t="s">
        <v>120</v>
      </c>
    </row>
    <row r="43" ht="30" customHeight="1" spans="1:12">
      <c r="A43" s="50">
        <v>39</v>
      </c>
      <c r="B43" s="21" t="s">
        <v>165</v>
      </c>
      <c r="C43" s="22" t="s">
        <v>337</v>
      </c>
      <c r="D43" s="22" t="s">
        <v>338</v>
      </c>
      <c r="E43" s="22" t="s">
        <v>339</v>
      </c>
      <c r="F43" s="20">
        <v>1.86</v>
      </c>
      <c r="G43" s="20">
        <v>10.9</v>
      </c>
      <c r="H43" s="51">
        <f>G43*80/MAX(G$4:G$56)</f>
        <v>11.9944979367263</v>
      </c>
      <c r="I43" s="20">
        <v>19.6</v>
      </c>
      <c r="J43" s="24">
        <f>I43*20/MAX(I$4:I$56)</f>
        <v>5.21623419827013</v>
      </c>
      <c r="K43" s="51">
        <f t="shared" si="0"/>
        <v>17.2107321349964</v>
      </c>
      <c r="L43" s="20" t="s">
        <v>120</v>
      </c>
    </row>
    <row r="44" ht="30" customHeight="1" spans="1:12">
      <c r="A44" s="50">
        <v>40</v>
      </c>
      <c r="B44" s="21" t="s">
        <v>165</v>
      </c>
      <c r="C44" s="22" t="s">
        <v>340</v>
      </c>
      <c r="D44" s="22" t="s">
        <v>341</v>
      </c>
      <c r="E44" s="22" t="s">
        <v>342</v>
      </c>
      <c r="F44" s="20">
        <v>1.995</v>
      </c>
      <c r="G44" s="20">
        <v>12.6</v>
      </c>
      <c r="H44" s="51">
        <f>G44*80/MAX(G$4:G$56)</f>
        <v>13.8651994497937</v>
      </c>
      <c r="I44" s="20">
        <v>8.8</v>
      </c>
      <c r="J44" s="24">
        <f>I44*20/MAX(I$4:I$56)</f>
        <v>2.34198270126414</v>
      </c>
      <c r="K44" s="51">
        <f t="shared" si="0"/>
        <v>16.2071821510578</v>
      </c>
      <c r="L44" s="20" t="s">
        <v>120</v>
      </c>
    </row>
    <row r="45" ht="30" customHeight="1" spans="1:12">
      <c r="A45" s="50">
        <v>41</v>
      </c>
      <c r="B45" s="21" t="s">
        <v>165</v>
      </c>
      <c r="C45" s="22" t="s">
        <v>343</v>
      </c>
      <c r="D45" s="22" t="s">
        <v>344</v>
      </c>
      <c r="E45" s="22" t="s">
        <v>345</v>
      </c>
      <c r="F45" s="20">
        <v>1.56</v>
      </c>
      <c r="G45" s="20">
        <v>13</v>
      </c>
      <c r="H45" s="51">
        <f>G45*80/MAX(G$4:G$56)</f>
        <v>14.3053645116919</v>
      </c>
      <c r="I45" s="20">
        <v>6.3</v>
      </c>
      <c r="J45" s="24">
        <f>I45*20/MAX(I$4:I$56)</f>
        <v>1.67664670658683</v>
      </c>
      <c r="K45" s="51">
        <f t="shared" si="0"/>
        <v>15.9820112182787</v>
      </c>
      <c r="L45" s="20" t="s">
        <v>120</v>
      </c>
    </row>
    <row r="46" ht="30" customHeight="1" spans="1:12">
      <c r="A46" s="50">
        <v>42</v>
      </c>
      <c r="B46" s="28" t="s">
        <v>202</v>
      </c>
      <c r="C46" s="22" t="s">
        <v>346</v>
      </c>
      <c r="D46" s="22" t="s">
        <v>347</v>
      </c>
      <c r="E46" s="22" t="s">
        <v>348</v>
      </c>
      <c r="F46" s="20">
        <v>2</v>
      </c>
      <c r="G46" s="20">
        <v>7.95</v>
      </c>
      <c r="H46" s="51">
        <f>G46*80/MAX(G$4:G$56)</f>
        <v>8.74828060522696</v>
      </c>
      <c r="I46" s="20">
        <v>23.65</v>
      </c>
      <c r="J46" s="24">
        <f>I46*20/MAX(I$4:I$56)</f>
        <v>6.29407850964737</v>
      </c>
      <c r="K46" s="51">
        <f t="shared" si="0"/>
        <v>15.0423591148743</v>
      </c>
      <c r="L46" s="20" t="s">
        <v>120</v>
      </c>
    </row>
    <row r="47" s="1" customFormat="1" ht="30" customHeight="1" spans="1:12">
      <c r="A47" s="50">
        <v>43</v>
      </c>
      <c r="B47" s="28" t="s">
        <v>83</v>
      </c>
      <c r="C47" s="22" t="s">
        <v>349</v>
      </c>
      <c r="D47" s="22" t="s">
        <v>350</v>
      </c>
      <c r="E47" s="22" t="s">
        <v>351</v>
      </c>
      <c r="F47" s="20">
        <v>1.99</v>
      </c>
      <c r="G47" s="20">
        <v>10.9</v>
      </c>
      <c r="H47" s="51">
        <f>G47*80/MAX(G$4:G$56)</f>
        <v>11.9944979367263</v>
      </c>
      <c r="I47" s="20">
        <v>10.95</v>
      </c>
      <c r="J47" s="24">
        <f>I47*20/MAX(I$4:I$56)</f>
        <v>2.91417165668663</v>
      </c>
      <c r="K47" s="51">
        <f t="shared" si="0"/>
        <v>14.9086695934129</v>
      </c>
      <c r="L47" s="20" t="s">
        <v>120</v>
      </c>
    </row>
    <row r="48" s="1" customFormat="1" ht="30" customHeight="1" spans="1:12">
      <c r="A48" s="50">
        <v>44</v>
      </c>
      <c r="B48" s="28" t="s">
        <v>165</v>
      </c>
      <c r="C48" s="22" t="s">
        <v>352</v>
      </c>
      <c r="D48" s="22" t="s">
        <v>353</v>
      </c>
      <c r="E48" s="22" t="s">
        <v>354</v>
      </c>
      <c r="F48" s="20">
        <v>1.53</v>
      </c>
      <c r="G48" s="20">
        <v>1.95</v>
      </c>
      <c r="H48" s="51">
        <f>G48*80/MAX(G$4:G$56)</f>
        <v>2.14580467675378</v>
      </c>
      <c r="I48" s="20">
        <v>39.22</v>
      </c>
      <c r="J48" s="24">
        <f>I48*20/MAX(I$4:I$56)</f>
        <v>10.4377910844977</v>
      </c>
      <c r="K48" s="51">
        <f t="shared" si="0"/>
        <v>12.5835957612515</v>
      </c>
      <c r="L48" s="20" t="s">
        <v>120</v>
      </c>
    </row>
    <row r="49" s="1" customFormat="1" ht="30" customHeight="1" spans="1:12">
      <c r="A49" s="50">
        <v>45</v>
      </c>
      <c r="B49" s="28" t="s">
        <v>165</v>
      </c>
      <c r="C49" s="22" t="s">
        <v>355</v>
      </c>
      <c r="D49" s="22" t="s">
        <v>356</v>
      </c>
      <c r="E49" s="22" t="s">
        <v>357</v>
      </c>
      <c r="F49" s="20">
        <v>1.99</v>
      </c>
      <c r="G49" s="20">
        <v>6.45</v>
      </c>
      <c r="H49" s="51">
        <f>G49*80/MAX(G$4:G$56)</f>
        <v>7.09766162310867</v>
      </c>
      <c r="I49" s="20">
        <v>17.9</v>
      </c>
      <c r="J49" s="24">
        <f>I49*20/MAX(I$4:I$56)</f>
        <v>4.76380572188955</v>
      </c>
      <c r="K49" s="51">
        <f t="shared" si="0"/>
        <v>11.8614673449982</v>
      </c>
      <c r="L49" s="20" t="s">
        <v>120</v>
      </c>
    </row>
    <row r="50" s="1" customFormat="1" ht="30" customHeight="1" spans="1:12">
      <c r="A50" s="50">
        <v>46</v>
      </c>
      <c r="B50" s="28" t="s">
        <v>142</v>
      </c>
      <c r="C50" s="22" t="s">
        <v>358</v>
      </c>
      <c r="D50" s="22" t="s">
        <v>359</v>
      </c>
      <c r="E50" s="22" t="s">
        <v>360</v>
      </c>
      <c r="F50" s="20">
        <v>1.455</v>
      </c>
      <c r="G50" s="20">
        <v>0</v>
      </c>
      <c r="H50" s="51">
        <f>G50*80/MAX(G$4:G$56)</f>
        <v>0</v>
      </c>
      <c r="I50" s="20">
        <v>40.4</v>
      </c>
      <c r="J50" s="24">
        <f>I50*20/MAX(I$4:I$56)</f>
        <v>10.7518296739854</v>
      </c>
      <c r="K50" s="51">
        <f t="shared" si="0"/>
        <v>10.7518296739854</v>
      </c>
      <c r="L50" s="20" t="s">
        <v>120</v>
      </c>
    </row>
    <row r="51" s="1" customFormat="1" ht="30" customHeight="1" spans="1:12">
      <c r="A51" s="50">
        <v>47</v>
      </c>
      <c r="B51" s="28" t="s">
        <v>202</v>
      </c>
      <c r="C51" s="22" t="s">
        <v>361</v>
      </c>
      <c r="D51" s="22" t="s">
        <v>362</v>
      </c>
      <c r="E51" s="22" t="s">
        <v>363</v>
      </c>
      <c r="F51" s="20">
        <v>1.66</v>
      </c>
      <c r="G51" s="20">
        <v>3.95</v>
      </c>
      <c r="H51" s="51">
        <f>G51*80/MAX(G$4:G$56)</f>
        <v>4.34662998624484</v>
      </c>
      <c r="I51" s="20">
        <v>17.95</v>
      </c>
      <c r="J51" s="24">
        <f>I51*20/MAX(I$4:I$56)</f>
        <v>4.7771124417831</v>
      </c>
      <c r="K51" s="51">
        <f t="shared" si="0"/>
        <v>9.12374242802794</v>
      </c>
      <c r="L51" s="20" t="s">
        <v>120</v>
      </c>
    </row>
    <row r="52" s="1" customFormat="1" ht="30" customHeight="1" spans="1:12">
      <c r="A52" s="50">
        <v>48</v>
      </c>
      <c r="B52" s="28" t="s">
        <v>101</v>
      </c>
      <c r="C52" s="22" t="s">
        <v>364</v>
      </c>
      <c r="D52" s="22" t="s">
        <v>365</v>
      </c>
      <c r="E52" s="22" t="s">
        <v>366</v>
      </c>
      <c r="F52" s="20">
        <v>1.885</v>
      </c>
      <c r="G52" s="20">
        <v>1.5</v>
      </c>
      <c r="H52" s="51">
        <f>G52*80/MAX(G$4:G$56)</f>
        <v>1.65061898211829</v>
      </c>
      <c r="I52" s="20">
        <v>26.6</v>
      </c>
      <c r="J52" s="24">
        <f>I52*20/MAX(I$4:I$56)</f>
        <v>7.0791749833666</v>
      </c>
      <c r="K52" s="51">
        <f t="shared" si="0"/>
        <v>8.72979396548489</v>
      </c>
      <c r="L52" s="20" t="s">
        <v>120</v>
      </c>
    </row>
    <row r="53" s="1" customFormat="1" ht="30" customHeight="1" spans="1:12">
      <c r="A53" s="50">
        <v>49</v>
      </c>
      <c r="B53" s="28" t="s">
        <v>142</v>
      </c>
      <c r="C53" s="22" t="s">
        <v>367</v>
      </c>
      <c r="D53" s="22" t="s">
        <v>368</v>
      </c>
      <c r="E53" s="22" t="s">
        <v>369</v>
      </c>
      <c r="F53" s="20">
        <v>2</v>
      </c>
      <c r="G53" s="20">
        <v>2.1</v>
      </c>
      <c r="H53" s="51">
        <f>G53*80/MAX(G$4:G$56)</f>
        <v>2.31086657496561</v>
      </c>
      <c r="I53" s="20">
        <v>18.7</v>
      </c>
      <c r="J53" s="24">
        <f>I53*20/MAX(I$4:I$56)</f>
        <v>4.97671324018629</v>
      </c>
      <c r="K53" s="51">
        <f t="shared" si="0"/>
        <v>7.28757981515191</v>
      </c>
      <c r="L53" s="20" t="s">
        <v>120</v>
      </c>
    </row>
    <row r="54" s="1" customFormat="1" ht="30" customHeight="1" spans="1:12">
      <c r="A54" s="50">
        <v>50</v>
      </c>
      <c r="B54" s="28" t="s">
        <v>142</v>
      </c>
      <c r="C54" s="22" t="s">
        <v>370</v>
      </c>
      <c r="D54" s="22" t="s">
        <v>371</v>
      </c>
      <c r="E54" s="22" t="s">
        <v>372</v>
      </c>
      <c r="F54" s="20">
        <v>1.575</v>
      </c>
      <c r="G54" s="20">
        <v>0</v>
      </c>
      <c r="H54" s="51">
        <f>G54*80/MAX(G$4:G$56)</f>
        <v>0</v>
      </c>
      <c r="I54" s="20">
        <v>13.3</v>
      </c>
      <c r="J54" s="24">
        <f>I54*20/MAX(I$4:I$56)</f>
        <v>3.5395874916833</v>
      </c>
      <c r="K54" s="51">
        <f t="shared" si="0"/>
        <v>3.5395874916833</v>
      </c>
      <c r="L54" s="20" t="s">
        <v>120</v>
      </c>
    </row>
    <row r="55" s="1" customFormat="1" ht="30" customHeight="1" spans="1:12">
      <c r="A55" s="50">
        <v>51</v>
      </c>
      <c r="B55" s="28" t="s">
        <v>64</v>
      </c>
      <c r="C55" s="22" t="s">
        <v>373</v>
      </c>
      <c r="D55" s="22" t="s">
        <v>374</v>
      </c>
      <c r="E55" s="22" t="s">
        <v>375</v>
      </c>
      <c r="F55" s="20">
        <v>1.53</v>
      </c>
      <c r="G55" s="20">
        <v>0</v>
      </c>
      <c r="H55" s="51">
        <f>G55*80/MAX(G$4:G$56)</f>
        <v>0</v>
      </c>
      <c r="I55" s="20">
        <v>6.2</v>
      </c>
      <c r="J55" s="24">
        <f>I55*20/MAX(I$4:I$56)</f>
        <v>1.65003326679973</v>
      </c>
      <c r="K55" s="51">
        <f t="shared" si="0"/>
        <v>1.65003326679973</v>
      </c>
      <c r="L55" s="20" t="s">
        <v>120</v>
      </c>
    </row>
    <row r="56" s="1" customFormat="1" ht="30" customHeight="1" spans="1:12">
      <c r="A56" s="50">
        <v>52</v>
      </c>
      <c r="B56" s="28" t="s">
        <v>142</v>
      </c>
      <c r="C56" s="22" t="s">
        <v>376</v>
      </c>
      <c r="D56" s="22" t="s">
        <v>377</v>
      </c>
      <c r="E56" s="22" t="s">
        <v>378</v>
      </c>
      <c r="F56" s="20">
        <v>0.94</v>
      </c>
      <c r="G56" s="20">
        <v>0</v>
      </c>
      <c r="H56" s="51">
        <f>G56*80/MAX(G$4:G$56)</f>
        <v>0</v>
      </c>
      <c r="I56" s="20">
        <v>4.3</v>
      </c>
      <c r="J56" s="24">
        <f>I56*20/MAX(I$4:I$56)</f>
        <v>1.14437791084498</v>
      </c>
      <c r="K56" s="51">
        <f t="shared" si="0"/>
        <v>1.14437791084498</v>
      </c>
      <c r="L56" s="20" t="s">
        <v>120</v>
      </c>
    </row>
    <row r="57" s="1" customFormat="1" ht="30" customHeight="1" spans="1:12">
      <c r="A57" s="50">
        <v>53</v>
      </c>
      <c r="B57" s="28" t="s">
        <v>83</v>
      </c>
      <c r="C57" s="22" t="s">
        <v>379</v>
      </c>
      <c r="D57" s="22" t="s">
        <v>380</v>
      </c>
      <c r="E57" s="22" t="s">
        <v>381</v>
      </c>
      <c r="F57" s="20"/>
      <c r="G57" s="20"/>
      <c r="H57" s="20"/>
      <c r="I57" s="20"/>
      <c r="J57" s="51"/>
      <c r="K57" s="51"/>
      <c r="L57" s="20" t="s">
        <v>215</v>
      </c>
    </row>
  </sheetData>
  <sortState ref="A5:L57">
    <sortCondition ref="K5:K57" descending="1"/>
  </sortState>
  <mergeCells count="12"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A1:L2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workbookViewId="0">
      <selection activeCell="O3" sqref="O3:O5"/>
    </sheetView>
  </sheetViews>
  <sheetFormatPr defaultColWidth="9" defaultRowHeight="14.25"/>
  <cols>
    <col min="1" max="1" width="6.375" customWidth="1"/>
    <col min="3" max="3" width="24.75" customWidth="1"/>
    <col min="4" max="4" width="16.75" customWidth="1"/>
    <col min="5" max="5" width="17" customWidth="1"/>
    <col min="6" max="8" width="8.25" style="2" customWidth="1"/>
    <col min="9" max="9" width="9.375" customWidth="1"/>
    <col min="10" max="10" width="8.25" style="3" customWidth="1"/>
    <col min="11" max="12" width="8.25" customWidth="1"/>
    <col min="13" max="13" width="8.25" style="4" customWidth="1"/>
    <col min="14" max="14" width="8.25" customWidth="1"/>
    <col min="15" max="15" width="8.25" style="5" customWidth="1"/>
    <col min="16" max="16" width="8.25" customWidth="1"/>
  </cols>
  <sheetData>
    <row r="1" ht="30" customHeight="1" spans="1:16">
      <c r="A1" s="6" t="s">
        <v>382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0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9.15" customHeight="1" spans="1:1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383</v>
      </c>
      <c r="G3" s="10"/>
      <c r="H3" s="11"/>
      <c r="I3" s="8" t="s">
        <v>384</v>
      </c>
      <c r="J3" s="8" t="s">
        <v>385</v>
      </c>
      <c r="K3" s="29" t="s">
        <v>9</v>
      </c>
      <c r="L3" s="30"/>
      <c r="M3" s="30"/>
      <c r="N3" s="31" t="s">
        <v>386</v>
      </c>
      <c r="O3" s="32" t="s">
        <v>387</v>
      </c>
      <c r="P3" s="8" t="s">
        <v>11</v>
      </c>
    </row>
    <row r="4" ht="17.45" customHeight="1" spans="1:16">
      <c r="A4" s="12"/>
      <c r="B4" s="13"/>
      <c r="C4" s="13"/>
      <c r="D4" s="13"/>
      <c r="E4" s="13"/>
      <c r="F4" s="14"/>
      <c r="G4" s="15"/>
      <c r="H4" s="16"/>
      <c r="I4" s="13"/>
      <c r="J4" s="13"/>
      <c r="K4" s="33"/>
      <c r="L4" s="34"/>
      <c r="M4" s="34"/>
      <c r="N4" s="31"/>
      <c r="O4" s="35"/>
      <c r="P4" s="13"/>
    </row>
    <row r="5" ht="17.45" customHeight="1" spans="1:16">
      <c r="A5" s="17"/>
      <c r="B5" s="18"/>
      <c r="C5" s="18"/>
      <c r="D5" s="18"/>
      <c r="E5" s="18"/>
      <c r="F5" s="19" t="s">
        <v>388</v>
      </c>
      <c r="G5" s="19" t="s">
        <v>389</v>
      </c>
      <c r="H5" s="19" t="s">
        <v>390</v>
      </c>
      <c r="I5" s="18"/>
      <c r="J5" s="18"/>
      <c r="K5" s="31" t="s">
        <v>388</v>
      </c>
      <c r="L5" s="31" t="s">
        <v>389</v>
      </c>
      <c r="M5" s="36" t="s">
        <v>10</v>
      </c>
      <c r="N5" s="31"/>
      <c r="O5" s="37"/>
      <c r="P5" s="18"/>
    </row>
    <row r="6" ht="30" customHeight="1" spans="1:16">
      <c r="A6" s="20">
        <v>1</v>
      </c>
      <c r="B6" s="21" t="s">
        <v>29</v>
      </c>
      <c r="C6" s="22" t="s">
        <v>391</v>
      </c>
      <c r="D6" s="22" t="s">
        <v>392</v>
      </c>
      <c r="E6" s="23" t="s">
        <v>393</v>
      </c>
      <c r="F6" s="24">
        <v>2.22</v>
      </c>
      <c r="G6" s="24">
        <v>2.24</v>
      </c>
      <c r="H6" s="24">
        <f t="shared" ref="H6:H51" si="0">F6+G6</f>
        <v>4.46</v>
      </c>
      <c r="I6" s="24">
        <f>H6*70/MAX(H$4:H$49)</f>
        <v>69.6875</v>
      </c>
      <c r="J6" s="38">
        <v>10</v>
      </c>
      <c r="K6" s="39">
        <v>33.75</v>
      </c>
      <c r="L6" s="39">
        <v>27.9</v>
      </c>
      <c r="M6" s="40">
        <f t="shared" ref="M6:M51" si="1">K6+L6</f>
        <v>61.65</v>
      </c>
      <c r="N6" s="41">
        <f>M6*20/MAX(M$4:M$49)</f>
        <v>17.6142857142857</v>
      </c>
      <c r="O6" s="24">
        <f t="shared" ref="O6:O51" si="2">I6+J6+N6</f>
        <v>97.3017857142857</v>
      </c>
      <c r="P6" s="20" t="s">
        <v>19</v>
      </c>
    </row>
    <row r="7" ht="30" customHeight="1" spans="1:16">
      <c r="A7" s="20">
        <v>2</v>
      </c>
      <c r="B7" s="21" t="s">
        <v>20</v>
      </c>
      <c r="C7" s="22" t="s">
        <v>394</v>
      </c>
      <c r="D7" s="22" t="s">
        <v>395</v>
      </c>
      <c r="E7" s="23" t="s">
        <v>396</v>
      </c>
      <c r="F7" s="24">
        <v>2.14</v>
      </c>
      <c r="G7" s="24">
        <v>2.15</v>
      </c>
      <c r="H7" s="24">
        <f t="shared" si="0"/>
        <v>4.29</v>
      </c>
      <c r="I7" s="24">
        <f>H7*70/MAX(H$4:H$49)</f>
        <v>67.03125</v>
      </c>
      <c r="J7" s="20">
        <v>10</v>
      </c>
      <c r="K7" s="42">
        <v>26</v>
      </c>
      <c r="L7" s="42">
        <v>34</v>
      </c>
      <c r="M7" s="40">
        <f t="shared" si="1"/>
        <v>60</v>
      </c>
      <c r="N7" s="41">
        <f>M7*20/MAX(M$4:M$49)</f>
        <v>17.1428571428571</v>
      </c>
      <c r="O7" s="24">
        <f t="shared" si="2"/>
        <v>94.1741071428571</v>
      </c>
      <c r="P7" s="20" t="s">
        <v>24</v>
      </c>
    </row>
    <row r="8" ht="30" customHeight="1" spans="1:16">
      <c r="A8" s="20">
        <v>3</v>
      </c>
      <c r="B8" s="21" t="s">
        <v>15</v>
      </c>
      <c r="C8" s="22" t="s">
        <v>397</v>
      </c>
      <c r="D8" s="22" t="s">
        <v>398</v>
      </c>
      <c r="E8" s="23" t="s">
        <v>399</v>
      </c>
      <c r="F8" s="24">
        <v>2.1</v>
      </c>
      <c r="G8" s="24">
        <v>2.18</v>
      </c>
      <c r="H8" s="24">
        <f t="shared" si="0"/>
        <v>4.28</v>
      </c>
      <c r="I8" s="43">
        <f>H8*70/MAX(H$4:H$49)</f>
        <v>66.875</v>
      </c>
      <c r="J8" s="20">
        <v>10</v>
      </c>
      <c r="K8" s="42">
        <v>23.5</v>
      </c>
      <c r="L8" s="42">
        <v>28.2</v>
      </c>
      <c r="M8" s="40">
        <f t="shared" si="1"/>
        <v>51.7</v>
      </c>
      <c r="N8" s="41">
        <f>M8*20/MAX(M$4:M$49)</f>
        <v>14.7714285714286</v>
      </c>
      <c r="O8" s="24">
        <f t="shared" si="2"/>
        <v>91.6464285714286</v>
      </c>
      <c r="P8" s="20" t="s">
        <v>28</v>
      </c>
    </row>
    <row r="9" ht="30" customHeight="1" spans="1:16">
      <c r="A9" s="20">
        <v>4</v>
      </c>
      <c r="B9" s="21" t="s">
        <v>15</v>
      </c>
      <c r="C9" s="22" t="s">
        <v>400</v>
      </c>
      <c r="D9" s="22" t="s">
        <v>401</v>
      </c>
      <c r="E9" s="22" t="s">
        <v>402</v>
      </c>
      <c r="F9" s="24">
        <v>2.15</v>
      </c>
      <c r="G9" s="24">
        <v>2.06</v>
      </c>
      <c r="H9" s="24">
        <f t="shared" si="0"/>
        <v>4.21</v>
      </c>
      <c r="I9" s="24">
        <f>H9*70/MAX(H$4:H$49)</f>
        <v>65.78125</v>
      </c>
      <c r="J9" s="38">
        <v>10</v>
      </c>
      <c r="K9" s="44">
        <v>16.95</v>
      </c>
      <c r="L9" s="44">
        <v>38.2</v>
      </c>
      <c r="M9" s="40">
        <f t="shared" si="1"/>
        <v>55.15</v>
      </c>
      <c r="N9" s="41">
        <f>M9*20/MAX(M$4:M$49)</f>
        <v>15.7571428571429</v>
      </c>
      <c r="O9" s="24">
        <f t="shared" si="2"/>
        <v>91.5383928571428</v>
      </c>
      <c r="P9" s="45" t="s">
        <v>33</v>
      </c>
    </row>
    <row r="10" ht="30" customHeight="1" spans="1:16">
      <c r="A10" s="20">
        <v>5</v>
      </c>
      <c r="B10" s="21" t="s">
        <v>29</v>
      </c>
      <c r="C10" s="22" t="s">
        <v>403</v>
      </c>
      <c r="D10" s="22" t="s">
        <v>404</v>
      </c>
      <c r="E10" s="23" t="s">
        <v>393</v>
      </c>
      <c r="F10" s="24">
        <v>2.1</v>
      </c>
      <c r="G10" s="24">
        <v>2.07</v>
      </c>
      <c r="H10" s="24">
        <f t="shared" si="0"/>
        <v>4.17</v>
      </c>
      <c r="I10" s="24">
        <f>H10*70/MAX(H$4:H$49)</f>
        <v>65.15625</v>
      </c>
      <c r="J10" s="38">
        <v>10</v>
      </c>
      <c r="K10" s="44">
        <v>28.5</v>
      </c>
      <c r="L10" s="44">
        <v>24.5</v>
      </c>
      <c r="M10" s="40">
        <f t="shared" si="1"/>
        <v>53</v>
      </c>
      <c r="N10" s="41">
        <f>M10*20/MAX(M$4:M$49)</f>
        <v>15.1428571428571</v>
      </c>
      <c r="O10" s="24">
        <f t="shared" si="2"/>
        <v>90.2991071428571</v>
      </c>
      <c r="P10" s="45" t="s">
        <v>33</v>
      </c>
    </row>
    <row r="11" ht="30" customHeight="1" spans="1:16">
      <c r="A11" s="20">
        <v>6</v>
      </c>
      <c r="B11" s="21" t="s">
        <v>15</v>
      </c>
      <c r="C11" s="22" t="s">
        <v>405</v>
      </c>
      <c r="D11" s="22" t="s">
        <v>406</v>
      </c>
      <c r="E11" s="22" t="s">
        <v>407</v>
      </c>
      <c r="F11" s="24">
        <v>2.2</v>
      </c>
      <c r="G11" s="24">
        <v>2.17</v>
      </c>
      <c r="H11" s="24">
        <f t="shared" si="0"/>
        <v>4.37</v>
      </c>
      <c r="I11" s="24">
        <f>H11*70/MAX(H$4:H$49)</f>
        <v>68.28125</v>
      </c>
      <c r="J11" s="38">
        <v>10</v>
      </c>
      <c r="K11" s="44">
        <v>19.4</v>
      </c>
      <c r="L11" s="44">
        <v>21.3</v>
      </c>
      <c r="M11" s="40">
        <f t="shared" si="1"/>
        <v>40.7</v>
      </c>
      <c r="N11" s="41">
        <f>M11*20/MAX(M$4:M$49)</f>
        <v>11.6285714285714</v>
      </c>
      <c r="O11" s="24">
        <f t="shared" si="2"/>
        <v>89.9098214285714</v>
      </c>
      <c r="P11" s="45" t="s">
        <v>33</v>
      </c>
    </row>
    <row r="12" ht="30" customHeight="1" spans="1:16">
      <c r="A12" s="20">
        <v>7</v>
      </c>
      <c r="B12" s="21" t="s">
        <v>15</v>
      </c>
      <c r="C12" s="22" t="s">
        <v>408</v>
      </c>
      <c r="D12" s="22" t="s">
        <v>409</v>
      </c>
      <c r="E12" s="23" t="s">
        <v>410</v>
      </c>
      <c r="F12" s="24">
        <v>2.1</v>
      </c>
      <c r="G12" s="24">
        <v>2.11</v>
      </c>
      <c r="H12" s="24">
        <f t="shared" si="0"/>
        <v>4.21</v>
      </c>
      <c r="I12" s="24">
        <f>H12*70/MAX(H$4:H$49)</f>
        <v>65.78125</v>
      </c>
      <c r="J12" s="38">
        <v>2.5</v>
      </c>
      <c r="K12" s="44">
        <v>25.8</v>
      </c>
      <c r="L12" s="44">
        <v>40.2</v>
      </c>
      <c r="M12" s="40">
        <f t="shared" si="1"/>
        <v>66</v>
      </c>
      <c r="N12" s="41">
        <f>M12*20/MAX(M$4:M$49)</f>
        <v>18.8571428571429</v>
      </c>
      <c r="O12" s="24">
        <f t="shared" si="2"/>
        <v>87.1383928571428</v>
      </c>
      <c r="P12" s="45" t="s">
        <v>33</v>
      </c>
    </row>
    <row r="13" ht="30" customHeight="1" spans="1:16">
      <c r="A13" s="20">
        <v>8</v>
      </c>
      <c r="B13" s="21" t="s">
        <v>15</v>
      </c>
      <c r="C13" s="22" t="s">
        <v>411</v>
      </c>
      <c r="D13" s="22" t="s">
        <v>412</v>
      </c>
      <c r="E13" s="25" t="s">
        <v>413</v>
      </c>
      <c r="F13" s="24">
        <v>1.91</v>
      </c>
      <c r="G13" s="24">
        <v>1.85</v>
      </c>
      <c r="H13" s="24">
        <f t="shared" si="0"/>
        <v>3.76</v>
      </c>
      <c r="I13" s="24">
        <f>H13*70/MAX(H$4:H$49)</f>
        <v>58.75</v>
      </c>
      <c r="J13" s="20">
        <v>7.5</v>
      </c>
      <c r="K13" s="42">
        <v>39.4</v>
      </c>
      <c r="L13" s="42">
        <v>30.6</v>
      </c>
      <c r="M13" s="40">
        <f t="shared" si="1"/>
        <v>70</v>
      </c>
      <c r="N13" s="41">
        <f>M13*20/MAX(M$4:M$49)</f>
        <v>20</v>
      </c>
      <c r="O13" s="24">
        <f t="shared" si="2"/>
        <v>86.25</v>
      </c>
      <c r="P13" s="20" t="s">
        <v>53</v>
      </c>
    </row>
    <row r="14" ht="30" customHeight="1" spans="1:16">
      <c r="A14" s="20">
        <v>9</v>
      </c>
      <c r="B14" s="21" t="s">
        <v>29</v>
      </c>
      <c r="C14" s="22" t="s">
        <v>414</v>
      </c>
      <c r="D14" s="22" t="s">
        <v>415</v>
      </c>
      <c r="E14" s="23" t="s">
        <v>416</v>
      </c>
      <c r="F14" s="24">
        <v>1.92</v>
      </c>
      <c r="G14" s="24">
        <v>1.97</v>
      </c>
      <c r="H14" s="24">
        <f t="shared" si="0"/>
        <v>3.89</v>
      </c>
      <c r="I14" s="24">
        <f>H14*70/MAX(H$4:H$49)</f>
        <v>60.78125</v>
      </c>
      <c r="J14" s="38">
        <v>5</v>
      </c>
      <c r="K14" s="44">
        <v>45.7</v>
      </c>
      <c r="L14" s="44">
        <v>14.4</v>
      </c>
      <c r="M14" s="40">
        <f t="shared" si="1"/>
        <v>60.1</v>
      </c>
      <c r="N14" s="41">
        <f>M14*20/MAX(M$4:M$49)</f>
        <v>17.1714285714286</v>
      </c>
      <c r="O14" s="24">
        <f t="shared" si="2"/>
        <v>82.9526785714285</v>
      </c>
      <c r="P14" s="45" t="s">
        <v>53</v>
      </c>
    </row>
    <row r="15" ht="30" customHeight="1" spans="1:16">
      <c r="A15" s="20">
        <v>10</v>
      </c>
      <c r="B15" s="21" t="s">
        <v>29</v>
      </c>
      <c r="C15" s="22" t="s">
        <v>417</v>
      </c>
      <c r="D15" s="22" t="s">
        <v>418</v>
      </c>
      <c r="E15" s="25" t="s">
        <v>416</v>
      </c>
      <c r="F15" s="26">
        <v>1.78</v>
      </c>
      <c r="G15" s="24">
        <v>1.88</v>
      </c>
      <c r="H15" s="24">
        <f t="shared" si="0"/>
        <v>3.66</v>
      </c>
      <c r="I15" s="24">
        <f>H15*70/MAX(H$4:H$49)</f>
        <v>57.1875</v>
      </c>
      <c r="J15" s="38">
        <v>10</v>
      </c>
      <c r="K15" s="44">
        <v>0</v>
      </c>
      <c r="L15" s="44">
        <v>50.75</v>
      </c>
      <c r="M15" s="40">
        <f t="shared" si="1"/>
        <v>50.75</v>
      </c>
      <c r="N15" s="41">
        <f>M15*20/MAX(M$4:M$49)</f>
        <v>14.5</v>
      </c>
      <c r="O15" s="24">
        <f t="shared" si="2"/>
        <v>81.6875</v>
      </c>
      <c r="P15" s="20" t="s">
        <v>53</v>
      </c>
    </row>
    <row r="16" ht="30" customHeight="1" spans="1:16">
      <c r="A16" s="20">
        <v>11</v>
      </c>
      <c r="B16" s="21" t="s">
        <v>20</v>
      </c>
      <c r="C16" s="22" t="s">
        <v>419</v>
      </c>
      <c r="D16" s="22" t="s">
        <v>420</v>
      </c>
      <c r="E16" s="23" t="s">
        <v>421</v>
      </c>
      <c r="F16" s="24">
        <v>1.71</v>
      </c>
      <c r="G16" s="24">
        <v>1.67</v>
      </c>
      <c r="H16" s="24">
        <f t="shared" si="0"/>
        <v>3.38</v>
      </c>
      <c r="I16" s="24">
        <f>H16*70/MAX(H$4:H$49)</f>
        <v>52.8125</v>
      </c>
      <c r="J16" s="38">
        <v>10</v>
      </c>
      <c r="K16" s="44">
        <v>31.7</v>
      </c>
      <c r="L16" s="44">
        <v>27</v>
      </c>
      <c r="M16" s="40">
        <f t="shared" si="1"/>
        <v>58.7</v>
      </c>
      <c r="N16" s="41">
        <f>M16*20/MAX(M$4:M$49)</f>
        <v>16.7714285714286</v>
      </c>
      <c r="O16" s="24">
        <f t="shared" si="2"/>
        <v>79.5839285714286</v>
      </c>
      <c r="P16" s="45" t="s">
        <v>53</v>
      </c>
    </row>
    <row r="17" ht="30" customHeight="1" spans="1:16">
      <c r="A17" s="20">
        <v>12</v>
      </c>
      <c r="B17" s="21" t="s">
        <v>15</v>
      </c>
      <c r="C17" s="22" t="s">
        <v>422</v>
      </c>
      <c r="D17" s="22" t="s">
        <v>423</v>
      </c>
      <c r="E17" s="23" t="s">
        <v>424</v>
      </c>
      <c r="F17" s="24">
        <v>2.09</v>
      </c>
      <c r="G17" s="24">
        <v>2.39</v>
      </c>
      <c r="H17" s="24">
        <f t="shared" si="0"/>
        <v>4.48</v>
      </c>
      <c r="I17" s="24">
        <f>H17*70/MAX(H$4:H$49)</f>
        <v>70</v>
      </c>
      <c r="J17" s="38">
        <v>2.5</v>
      </c>
      <c r="K17" s="44">
        <v>0</v>
      </c>
      <c r="L17" s="44">
        <v>24.5</v>
      </c>
      <c r="M17" s="40">
        <f t="shared" si="1"/>
        <v>24.5</v>
      </c>
      <c r="N17" s="41">
        <f>M17*20/MAX(M$4:M$49)</f>
        <v>7</v>
      </c>
      <c r="O17" s="24">
        <f t="shared" si="2"/>
        <v>79.5</v>
      </c>
      <c r="P17" s="20" t="s">
        <v>53</v>
      </c>
    </row>
    <row r="18" ht="30" customHeight="1" spans="1:16">
      <c r="A18" s="20">
        <v>13</v>
      </c>
      <c r="B18" s="21" t="s">
        <v>101</v>
      </c>
      <c r="C18" s="22" t="s">
        <v>425</v>
      </c>
      <c r="D18" s="22" t="s">
        <v>426</v>
      </c>
      <c r="E18" s="22" t="s">
        <v>427</v>
      </c>
      <c r="F18" s="24">
        <v>1.45</v>
      </c>
      <c r="G18" s="24">
        <v>1.57</v>
      </c>
      <c r="H18" s="24">
        <f t="shared" si="0"/>
        <v>3.02</v>
      </c>
      <c r="I18" s="24">
        <f>H18*70/MAX(H$4:H$49)</f>
        <v>47.1875</v>
      </c>
      <c r="J18" s="38">
        <v>10</v>
      </c>
      <c r="K18" s="44">
        <v>38.1</v>
      </c>
      <c r="L18" s="44">
        <v>15</v>
      </c>
      <c r="M18" s="40">
        <f t="shared" si="1"/>
        <v>53.1</v>
      </c>
      <c r="N18" s="41">
        <f>M18*20/MAX(M$4:M$49)</f>
        <v>15.1714285714286</v>
      </c>
      <c r="O18" s="24">
        <f t="shared" si="2"/>
        <v>72.3589285714286</v>
      </c>
      <c r="P18" s="45" t="s">
        <v>53</v>
      </c>
    </row>
    <row r="19" ht="30" customHeight="1" spans="1:16">
      <c r="A19" s="20">
        <v>14</v>
      </c>
      <c r="B19" s="21" t="s">
        <v>428</v>
      </c>
      <c r="C19" s="22" t="s">
        <v>429</v>
      </c>
      <c r="D19" s="22" t="s">
        <v>430</v>
      </c>
      <c r="E19" s="22" t="s">
        <v>431</v>
      </c>
      <c r="F19" s="24">
        <v>1.47</v>
      </c>
      <c r="G19" s="24">
        <v>1.56</v>
      </c>
      <c r="H19" s="24">
        <f t="shared" si="0"/>
        <v>3.03</v>
      </c>
      <c r="I19" s="24">
        <f>H19*70/MAX(H$4:H$49)</f>
        <v>47.34375</v>
      </c>
      <c r="J19" s="20">
        <v>10</v>
      </c>
      <c r="K19" s="42">
        <v>32.5</v>
      </c>
      <c r="L19" s="42">
        <v>18.8</v>
      </c>
      <c r="M19" s="40">
        <f t="shared" si="1"/>
        <v>51.3</v>
      </c>
      <c r="N19" s="41">
        <f>M19*20/MAX(M$4:M$49)</f>
        <v>14.6571428571429</v>
      </c>
      <c r="O19" s="24">
        <f t="shared" si="2"/>
        <v>72.0008928571429</v>
      </c>
      <c r="P19" s="20" t="s">
        <v>53</v>
      </c>
    </row>
    <row r="20" ht="30" customHeight="1" spans="1:16">
      <c r="A20" s="20">
        <v>15</v>
      </c>
      <c r="B20" s="21" t="s">
        <v>20</v>
      </c>
      <c r="C20" s="22" t="s">
        <v>432</v>
      </c>
      <c r="D20" s="22" t="s">
        <v>433</v>
      </c>
      <c r="E20" s="23" t="s">
        <v>434</v>
      </c>
      <c r="F20" s="24">
        <v>1.9</v>
      </c>
      <c r="G20" s="24">
        <v>1.76</v>
      </c>
      <c r="H20" s="24">
        <f t="shared" si="0"/>
        <v>3.66</v>
      </c>
      <c r="I20" s="24">
        <f>H20*70/MAX(H$4:H$49)</f>
        <v>57.1875</v>
      </c>
      <c r="J20" s="20">
        <v>2.5</v>
      </c>
      <c r="K20" s="42">
        <v>18</v>
      </c>
      <c r="L20" s="42">
        <v>20</v>
      </c>
      <c r="M20" s="40">
        <f t="shared" si="1"/>
        <v>38</v>
      </c>
      <c r="N20" s="41">
        <f>M20*20/MAX(M$4:M$49)</f>
        <v>10.8571428571429</v>
      </c>
      <c r="O20" s="24">
        <f t="shared" si="2"/>
        <v>70.5446428571428</v>
      </c>
      <c r="P20" s="45" t="s">
        <v>53</v>
      </c>
    </row>
    <row r="21" ht="30" customHeight="1" spans="1:16">
      <c r="A21" s="20">
        <v>16</v>
      </c>
      <c r="B21" s="21" t="s">
        <v>60</v>
      </c>
      <c r="C21" s="22" t="s">
        <v>435</v>
      </c>
      <c r="D21" s="22" t="s">
        <v>436</v>
      </c>
      <c r="E21" s="23" t="s">
        <v>437</v>
      </c>
      <c r="F21" s="24">
        <v>1.63</v>
      </c>
      <c r="G21" s="24">
        <v>1.66</v>
      </c>
      <c r="H21" s="24">
        <f t="shared" si="0"/>
        <v>3.29</v>
      </c>
      <c r="I21" s="24">
        <f>H21*70/MAX(H$4:H$49)</f>
        <v>51.40625</v>
      </c>
      <c r="J21" s="38">
        <v>7.5</v>
      </c>
      <c r="K21" s="44">
        <v>37.75</v>
      </c>
      <c r="L21" s="44">
        <v>0</v>
      </c>
      <c r="M21" s="40">
        <f t="shared" si="1"/>
        <v>37.75</v>
      </c>
      <c r="N21" s="41">
        <f>M21*20/MAX(M$4:M$49)</f>
        <v>10.7857142857143</v>
      </c>
      <c r="O21" s="24">
        <f t="shared" si="2"/>
        <v>69.6919642857143</v>
      </c>
      <c r="P21" s="20" t="s">
        <v>53</v>
      </c>
    </row>
    <row r="22" ht="30" customHeight="1" spans="1:16">
      <c r="A22" s="20">
        <v>17</v>
      </c>
      <c r="B22" s="21" t="s">
        <v>142</v>
      </c>
      <c r="C22" s="22" t="s">
        <v>438</v>
      </c>
      <c r="D22" s="22" t="s">
        <v>439</v>
      </c>
      <c r="E22" s="23" t="s">
        <v>440</v>
      </c>
      <c r="F22" s="24">
        <v>1.49</v>
      </c>
      <c r="G22" s="24">
        <v>1.45</v>
      </c>
      <c r="H22" s="24">
        <f t="shared" si="0"/>
        <v>2.94</v>
      </c>
      <c r="I22" s="24">
        <f>H22*70/MAX(H$4:H$49)</f>
        <v>45.9375</v>
      </c>
      <c r="J22" s="38">
        <v>5</v>
      </c>
      <c r="K22" s="44">
        <v>29.7</v>
      </c>
      <c r="L22" s="44">
        <v>29.8</v>
      </c>
      <c r="M22" s="40">
        <f t="shared" si="1"/>
        <v>59.5</v>
      </c>
      <c r="N22" s="41">
        <f>M22*20/MAX(M$4:M$49)</f>
        <v>17</v>
      </c>
      <c r="O22" s="24">
        <f t="shared" si="2"/>
        <v>67.9375</v>
      </c>
      <c r="P22" s="45" t="s">
        <v>53</v>
      </c>
    </row>
    <row r="23" ht="30" customHeight="1" spans="1:16">
      <c r="A23" s="20">
        <v>18</v>
      </c>
      <c r="B23" s="21" t="s">
        <v>20</v>
      </c>
      <c r="C23" s="22" t="s">
        <v>441</v>
      </c>
      <c r="D23" s="22" t="s">
        <v>442</v>
      </c>
      <c r="E23" s="23" t="s">
        <v>443</v>
      </c>
      <c r="F23" s="24">
        <v>1.83</v>
      </c>
      <c r="G23" s="24">
        <v>1.83</v>
      </c>
      <c r="H23" s="24">
        <f t="shared" si="0"/>
        <v>3.66</v>
      </c>
      <c r="I23" s="24">
        <f>H23*70/MAX(H$4:H$49)</f>
        <v>57.1875</v>
      </c>
      <c r="J23" s="38">
        <v>5</v>
      </c>
      <c r="K23" s="44">
        <v>10.25</v>
      </c>
      <c r="L23" s="44">
        <v>0</v>
      </c>
      <c r="M23" s="40">
        <f t="shared" si="1"/>
        <v>10.25</v>
      </c>
      <c r="N23" s="41">
        <f>M23*20/MAX(M$4:M$49)</f>
        <v>2.92857142857143</v>
      </c>
      <c r="O23" s="24">
        <f t="shared" si="2"/>
        <v>65.1160714285714</v>
      </c>
      <c r="P23" s="20" t="s">
        <v>53</v>
      </c>
    </row>
    <row r="24" ht="30" customHeight="1" spans="1:16">
      <c r="A24" s="20">
        <v>19</v>
      </c>
      <c r="B24" s="21" t="s">
        <v>60</v>
      </c>
      <c r="C24" s="22" t="s">
        <v>444</v>
      </c>
      <c r="D24" s="22" t="s">
        <v>445</v>
      </c>
      <c r="E24" s="22" t="s">
        <v>446</v>
      </c>
      <c r="F24" s="24">
        <v>1.44</v>
      </c>
      <c r="G24" s="24">
        <v>1.57</v>
      </c>
      <c r="H24" s="24">
        <f t="shared" si="0"/>
        <v>3.01</v>
      </c>
      <c r="I24" s="24">
        <f>H24*70/MAX(H$4:H$49)</f>
        <v>47.03125</v>
      </c>
      <c r="J24" s="20">
        <v>2.5</v>
      </c>
      <c r="K24" s="42">
        <v>26.4</v>
      </c>
      <c r="L24" s="42">
        <v>27.4</v>
      </c>
      <c r="M24" s="40">
        <f t="shared" si="1"/>
        <v>53.8</v>
      </c>
      <c r="N24" s="41">
        <f>M24*20/MAX(M$4:M$49)</f>
        <v>15.3714285714286</v>
      </c>
      <c r="O24" s="24">
        <f t="shared" si="2"/>
        <v>64.9026785714286</v>
      </c>
      <c r="P24" s="45" t="s">
        <v>53</v>
      </c>
    </row>
    <row r="25" ht="30" customHeight="1" spans="1:16">
      <c r="A25" s="20">
        <v>20</v>
      </c>
      <c r="B25" s="21" t="s">
        <v>49</v>
      </c>
      <c r="C25" s="22" t="s">
        <v>447</v>
      </c>
      <c r="D25" s="22" t="s">
        <v>448</v>
      </c>
      <c r="E25" s="23" t="s">
        <v>449</v>
      </c>
      <c r="F25" s="24">
        <v>1.6</v>
      </c>
      <c r="G25" s="24">
        <v>1.64</v>
      </c>
      <c r="H25" s="24">
        <f t="shared" si="0"/>
        <v>3.24</v>
      </c>
      <c r="I25" s="24">
        <f>H25*70/MAX(H$4:H$49)</f>
        <v>50.625</v>
      </c>
      <c r="J25" s="20">
        <v>2.5</v>
      </c>
      <c r="K25" s="42">
        <v>21.2</v>
      </c>
      <c r="L25" s="42">
        <v>20</v>
      </c>
      <c r="M25" s="40">
        <f t="shared" si="1"/>
        <v>41.2</v>
      </c>
      <c r="N25" s="41">
        <f>M25*20/MAX(M$4:M$49)</f>
        <v>11.7714285714286</v>
      </c>
      <c r="O25" s="24">
        <f t="shared" si="2"/>
        <v>64.8964285714286</v>
      </c>
      <c r="P25" s="20" t="s">
        <v>53</v>
      </c>
    </row>
    <row r="26" ht="30" customHeight="1" spans="1:16">
      <c r="A26" s="20">
        <v>21</v>
      </c>
      <c r="B26" s="21" t="s">
        <v>49</v>
      </c>
      <c r="C26" s="22" t="s">
        <v>450</v>
      </c>
      <c r="D26" s="22" t="s">
        <v>451</v>
      </c>
      <c r="E26" s="22" t="s">
        <v>452</v>
      </c>
      <c r="F26" s="24">
        <v>1.54</v>
      </c>
      <c r="G26" s="24">
        <v>1.58</v>
      </c>
      <c r="H26" s="24">
        <f t="shared" si="0"/>
        <v>3.12</v>
      </c>
      <c r="I26" s="24">
        <f>H26*70/MAX(H$4:H$49)</f>
        <v>48.75</v>
      </c>
      <c r="J26" s="38">
        <v>5</v>
      </c>
      <c r="K26" s="44">
        <v>15.2</v>
      </c>
      <c r="L26" s="44">
        <v>15.75</v>
      </c>
      <c r="M26" s="40">
        <f t="shared" si="1"/>
        <v>30.95</v>
      </c>
      <c r="N26" s="41">
        <f>M26*20/MAX(M$4:M$49)</f>
        <v>8.84285714285714</v>
      </c>
      <c r="O26" s="24">
        <f t="shared" si="2"/>
        <v>62.5928571428571</v>
      </c>
      <c r="P26" s="45" t="s">
        <v>53</v>
      </c>
    </row>
    <row r="27" ht="30" customHeight="1" spans="1:16">
      <c r="A27" s="20">
        <v>22</v>
      </c>
      <c r="B27" s="21" t="s">
        <v>101</v>
      </c>
      <c r="C27" s="22" t="s">
        <v>453</v>
      </c>
      <c r="D27" s="22" t="s">
        <v>454</v>
      </c>
      <c r="E27" s="23" t="s">
        <v>455</v>
      </c>
      <c r="F27" s="24">
        <v>1.78</v>
      </c>
      <c r="G27" s="24">
        <v>1.17</v>
      </c>
      <c r="H27" s="24">
        <f t="shared" si="0"/>
        <v>2.95</v>
      </c>
      <c r="I27" s="24">
        <f>H27*70/MAX(H$4:H$49)</f>
        <v>46.09375</v>
      </c>
      <c r="J27" s="38">
        <v>10</v>
      </c>
      <c r="K27" s="44">
        <v>7.5</v>
      </c>
      <c r="L27" s="44">
        <v>10.05</v>
      </c>
      <c r="M27" s="40">
        <f t="shared" si="1"/>
        <v>17.55</v>
      </c>
      <c r="N27" s="41">
        <f>M27*20/MAX(M$4:M$49)</f>
        <v>5.01428571428571</v>
      </c>
      <c r="O27" s="24">
        <f t="shared" si="2"/>
        <v>61.1080357142857</v>
      </c>
      <c r="P27" s="20" t="s">
        <v>53</v>
      </c>
    </row>
    <row r="28" ht="30" customHeight="1" spans="1:16">
      <c r="A28" s="20">
        <v>23</v>
      </c>
      <c r="B28" s="21" t="s">
        <v>101</v>
      </c>
      <c r="C28" s="22" t="s">
        <v>456</v>
      </c>
      <c r="D28" s="22" t="s">
        <v>457</v>
      </c>
      <c r="E28" s="23" t="s">
        <v>458</v>
      </c>
      <c r="F28" s="24">
        <v>1.66</v>
      </c>
      <c r="G28" s="24">
        <v>1.58</v>
      </c>
      <c r="H28" s="24">
        <f t="shared" si="0"/>
        <v>3.24</v>
      </c>
      <c r="I28" s="24">
        <f>H28*70/MAX(H$4:H$49)</f>
        <v>50.625</v>
      </c>
      <c r="J28" s="38">
        <v>2.5</v>
      </c>
      <c r="K28" s="44">
        <v>16.6</v>
      </c>
      <c r="L28" s="44">
        <v>5.8</v>
      </c>
      <c r="M28" s="40">
        <f t="shared" si="1"/>
        <v>22.4</v>
      </c>
      <c r="N28" s="41">
        <f>M28*20/MAX(M$4:M$49)</f>
        <v>6.4</v>
      </c>
      <c r="O28" s="24">
        <f t="shared" si="2"/>
        <v>59.525</v>
      </c>
      <c r="P28" s="45" t="s">
        <v>53</v>
      </c>
    </row>
    <row r="29" ht="30" customHeight="1" spans="1:16">
      <c r="A29" s="20">
        <v>24</v>
      </c>
      <c r="B29" s="21" t="s">
        <v>142</v>
      </c>
      <c r="C29" s="22" t="s">
        <v>459</v>
      </c>
      <c r="D29" s="22" t="s">
        <v>460</v>
      </c>
      <c r="E29" s="25" t="s">
        <v>461</v>
      </c>
      <c r="F29" s="24">
        <v>1.21</v>
      </c>
      <c r="G29" s="24">
        <v>1.44</v>
      </c>
      <c r="H29" s="24">
        <f t="shared" si="0"/>
        <v>2.65</v>
      </c>
      <c r="I29" s="24">
        <f>H29*70/MAX(H$4:H$49)</f>
        <v>41.40625</v>
      </c>
      <c r="J29" s="20">
        <v>0</v>
      </c>
      <c r="K29" s="42">
        <v>32.9</v>
      </c>
      <c r="L29" s="42">
        <v>25.4</v>
      </c>
      <c r="M29" s="40">
        <f t="shared" si="1"/>
        <v>58.3</v>
      </c>
      <c r="N29" s="41">
        <f>M29*20/MAX(M$4:M$49)</f>
        <v>16.6571428571429</v>
      </c>
      <c r="O29" s="24">
        <f t="shared" si="2"/>
        <v>58.0633928571429</v>
      </c>
      <c r="P29" s="20" t="s">
        <v>120</v>
      </c>
    </row>
    <row r="30" ht="30" customHeight="1" spans="1:16">
      <c r="A30" s="20">
        <v>25</v>
      </c>
      <c r="B30" s="21" t="s">
        <v>49</v>
      </c>
      <c r="C30" s="22" t="s">
        <v>462</v>
      </c>
      <c r="D30" s="22" t="s">
        <v>463</v>
      </c>
      <c r="E30" s="23" t="s">
        <v>464</v>
      </c>
      <c r="F30" s="24">
        <v>1.07</v>
      </c>
      <c r="G30" s="24">
        <v>1.14</v>
      </c>
      <c r="H30" s="24">
        <f t="shared" si="0"/>
        <v>2.21</v>
      </c>
      <c r="I30" s="24">
        <f>H30*70/MAX(H$4:H$49)</f>
        <v>34.53125</v>
      </c>
      <c r="J30" s="20">
        <v>5</v>
      </c>
      <c r="K30" s="42">
        <v>31.5</v>
      </c>
      <c r="L30" s="42">
        <v>29.3</v>
      </c>
      <c r="M30" s="40">
        <f t="shared" si="1"/>
        <v>60.8</v>
      </c>
      <c r="N30" s="41">
        <f>M30*20/MAX(M$4:M$49)</f>
        <v>17.3714285714286</v>
      </c>
      <c r="O30" s="24">
        <f t="shared" si="2"/>
        <v>56.9026785714286</v>
      </c>
      <c r="P30" s="20" t="s">
        <v>120</v>
      </c>
    </row>
    <row r="31" ht="30" customHeight="1" spans="1:16">
      <c r="A31" s="20">
        <v>26</v>
      </c>
      <c r="B31" s="21" t="s">
        <v>64</v>
      </c>
      <c r="C31" s="22" t="s">
        <v>465</v>
      </c>
      <c r="D31" s="22" t="s">
        <v>466</v>
      </c>
      <c r="E31" s="23" t="s">
        <v>467</v>
      </c>
      <c r="F31" s="24">
        <v>1.39</v>
      </c>
      <c r="G31" s="24">
        <v>1.41</v>
      </c>
      <c r="H31" s="24">
        <f t="shared" si="0"/>
        <v>2.8</v>
      </c>
      <c r="I31" s="24">
        <f>H31*70/MAX(H$4:H$49)</f>
        <v>43.75</v>
      </c>
      <c r="J31" s="38">
        <v>0</v>
      </c>
      <c r="K31" s="44">
        <v>14.5</v>
      </c>
      <c r="L31" s="44">
        <v>31</v>
      </c>
      <c r="M31" s="40">
        <f t="shared" si="1"/>
        <v>45.5</v>
      </c>
      <c r="N31" s="41">
        <f>M31*20/MAX(M$4:M$49)</f>
        <v>13</v>
      </c>
      <c r="O31" s="24">
        <f t="shared" si="2"/>
        <v>56.75</v>
      </c>
      <c r="P31" s="20" t="s">
        <v>120</v>
      </c>
    </row>
    <row r="32" ht="30" customHeight="1" spans="1:16">
      <c r="A32" s="20">
        <v>27</v>
      </c>
      <c r="B32" s="21" t="s">
        <v>101</v>
      </c>
      <c r="C32" s="22" t="s">
        <v>468</v>
      </c>
      <c r="D32" s="22" t="s">
        <v>469</v>
      </c>
      <c r="E32" s="23" t="s">
        <v>470</v>
      </c>
      <c r="F32" s="24">
        <v>1.46</v>
      </c>
      <c r="G32" s="24">
        <v>1.28</v>
      </c>
      <c r="H32" s="24">
        <f t="shared" si="0"/>
        <v>2.74</v>
      </c>
      <c r="I32" s="24">
        <f>H32*70/MAX(H$4:H$49)</f>
        <v>42.8125</v>
      </c>
      <c r="J32" s="38">
        <v>10</v>
      </c>
      <c r="K32" s="44">
        <v>2.15</v>
      </c>
      <c r="L32" s="44">
        <v>10.1</v>
      </c>
      <c r="M32" s="40">
        <f t="shared" si="1"/>
        <v>12.25</v>
      </c>
      <c r="N32" s="41">
        <f>M32*20/MAX(M$4:M$49)</f>
        <v>3.5</v>
      </c>
      <c r="O32" s="24">
        <f t="shared" si="2"/>
        <v>56.3125</v>
      </c>
      <c r="P32" s="20" t="s">
        <v>120</v>
      </c>
    </row>
    <row r="33" ht="30" customHeight="1" spans="1:16">
      <c r="A33" s="20">
        <v>28</v>
      </c>
      <c r="B33" s="21" t="s">
        <v>60</v>
      </c>
      <c r="C33" s="22" t="s">
        <v>471</v>
      </c>
      <c r="D33" s="22" t="s">
        <v>472</v>
      </c>
      <c r="E33" s="23" t="s">
        <v>473</v>
      </c>
      <c r="F33" s="24">
        <v>1.16</v>
      </c>
      <c r="G33" s="24">
        <v>1.2</v>
      </c>
      <c r="H33" s="24">
        <f t="shared" si="0"/>
        <v>2.36</v>
      </c>
      <c r="I33" s="24">
        <f>H33*70/MAX(H$4:H$49)</f>
        <v>36.875</v>
      </c>
      <c r="J33" s="38">
        <v>7.5</v>
      </c>
      <c r="K33" s="44">
        <v>37.3</v>
      </c>
      <c r="L33" s="44">
        <v>0</v>
      </c>
      <c r="M33" s="40">
        <f t="shared" si="1"/>
        <v>37.3</v>
      </c>
      <c r="N33" s="41">
        <f>M33*20/MAX(M$4:M$49)</f>
        <v>10.6571428571429</v>
      </c>
      <c r="O33" s="24">
        <f t="shared" si="2"/>
        <v>55.0321428571429</v>
      </c>
      <c r="P33" s="20" t="s">
        <v>120</v>
      </c>
    </row>
    <row r="34" ht="30" customHeight="1" spans="1:16">
      <c r="A34" s="20">
        <v>29</v>
      </c>
      <c r="B34" s="21" t="s">
        <v>29</v>
      </c>
      <c r="C34" s="22" t="s">
        <v>474</v>
      </c>
      <c r="D34" s="22" t="s">
        <v>475</v>
      </c>
      <c r="E34" s="23" t="s">
        <v>476</v>
      </c>
      <c r="F34" s="27">
        <v>2.04</v>
      </c>
      <c r="G34" s="24">
        <v>0</v>
      </c>
      <c r="H34" s="24">
        <f t="shared" si="0"/>
        <v>2.04</v>
      </c>
      <c r="I34" s="24">
        <f>H34*70/MAX(H$4:H$49)</f>
        <v>31.875</v>
      </c>
      <c r="J34" s="45">
        <v>7.5</v>
      </c>
      <c r="K34" s="46">
        <v>14.1</v>
      </c>
      <c r="L34" s="46">
        <v>31.3</v>
      </c>
      <c r="M34" s="40">
        <f t="shared" si="1"/>
        <v>45.4</v>
      </c>
      <c r="N34" s="41">
        <f>M34*20/MAX(M$4:M$49)</f>
        <v>12.9714285714286</v>
      </c>
      <c r="O34" s="24">
        <f t="shared" si="2"/>
        <v>52.3464285714286</v>
      </c>
      <c r="P34" s="20" t="s">
        <v>120</v>
      </c>
    </row>
    <row r="35" ht="30" customHeight="1" spans="1:16">
      <c r="A35" s="20">
        <v>30</v>
      </c>
      <c r="B35" s="21" t="s">
        <v>142</v>
      </c>
      <c r="C35" s="22" t="s">
        <v>477</v>
      </c>
      <c r="D35" s="22" t="s">
        <v>478</v>
      </c>
      <c r="E35" s="23" t="s">
        <v>479</v>
      </c>
      <c r="F35" s="24">
        <v>1.28</v>
      </c>
      <c r="G35" s="24">
        <v>1.33</v>
      </c>
      <c r="H35" s="24">
        <f t="shared" si="0"/>
        <v>2.61</v>
      </c>
      <c r="I35" s="24">
        <f>H35*70/MAX(H$4:H$49)</f>
        <v>40.78125</v>
      </c>
      <c r="J35" s="38">
        <v>0</v>
      </c>
      <c r="K35" s="44">
        <v>17.6</v>
      </c>
      <c r="L35" s="44">
        <v>16</v>
      </c>
      <c r="M35" s="40">
        <f t="shared" si="1"/>
        <v>33.6</v>
      </c>
      <c r="N35" s="41">
        <f>M35*20/MAX(M$4:M$49)</f>
        <v>9.6</v>
      </c>
      <c r="O35" s="24">
        <f t="shared" si="2"/>
        <v>50.38125</v>
      </c>
      <c r="P35" s="20" t="s">
        <v>120</v>
      </c>
    </row>
    <row r="36" ht="30" customHeight="1" spans="1:16">
      <c r="A36" s="20">
        <v>31</v>
      </c>
      <c r="B36" s="21" t="s">
        <v>49</v>
      </c>
      <c r="C36" s="22" t="s">
        <v>480</v>
      </c>
      <c r="D36" s="22" t="s">
        <v>481</v>
      </c>
      <c r="E36" s="23" t="s">
        <v>482</v>
      </c>
      <c r="F36" s="24">
        <v>1.33</v>
      </c>
      <c r="G36" s="24">
        <v>1.3</v>
      </c>
      <c r="H36" s="24">
        <f t="shared" si="0"/>
        <v>2.63</v>
      </c>
      <c r="I36" s="24">
        <f>H36*70/MAX(H$4:H$49)</f>
        <v>41.09375</v>
      </c>
      <c r="J36" s="20">
        <v>5</v>
      </c>
      <c r="K36" s="42">
        <v>9.3</v>
      </c>
      <c r="L36" s="42">
        <v>5.7</v>
      </c>
      <c r="M36" s="40">
        <f t="shared" si="1"/>
        <v>15</v>
      </c>
      <c r="N36" s="41">
        <f>M36*20/MAX(M$4:M$49)</f>
        <v>4.28571428571429</v>
      </c>
      <c r="O36" s="24">
        <f t="shared" si="2"/>
        <v>50.3794642857143</v>
      </c>
      <c r="P36" s="20" t="s">
        <v>120</v>
      </c>
    </row>
    <row r="37" ht="30" customHeight="1" spans="1:16">
      <c r="A37" s="20">
        <v>32</v>
      </c>
      <c r="B37" s="21" t="s">
        <v>101</v>
      </c>
      <c r="C37" s="22" t="s">
        <v>331</v>
      </c>
      <c r="D37" s="22" t="s">
        <v>483</v>
      </c>
      <c r="E37" s="22" t="s">
        <v>484</v>
      </c>
      <c r="F37" s="24">
        <v>1.3</v>
      </c>
      <c r="G37" s="24">
        <v>1.17</v>
      </c>
      <c r="H37" s="24">
        <f t="shared" si="0"/>
        <v>2.47</v>
      </c>
      <c r="I37" s="24">
        <f>H37*70/MAX(H$4:H$49)</f>
        <v>38.59375</v>
      </c>
      <c r="J37" s="38">
        <v>2.5</v>
      </c>
      <c r="K37" s="44">
        <v>7.3</v>
      </c>
      <c r="L37" s="44">
        <v>24.7</v>
      </c>
      <c r="M37" s="40">
        <f t="shared" si="1"/>
        <v>32</v>
      </c>
      <c r="N37" s="41">
        <f>M37*20/MAX(M$4:M$49)</f>
        <v>9.14285714285714</v>
      </c>
      <c r="O37" s="24">
        <f t="shared" si="2"/>
        <v>50.2366071428571</v>
      </c>
      <c r="P37" s="20" t="s">
        <v>120</v>
      </c>
    </row>
    <row r="38" s="1" customFormat="1" ht="30" customHeight="1" spans="1:16">
      <c r="A38" s="20">
        <v>33</v>
      </c>
      <c r="B38" s="21" t="s">
        <v>64</v>
      </c>
      <c r="C38" s="22" t="s">
        <v>485</v>
      </c>
      <c r="D38" s="22" t="s">
        <v>486</v>
      </c>
      <c r="E38" s="23" t="s">
        <v>487</v>
      </c>
      <c r="F38" s="24">
        <v>1.37</v>
      </c>
      <c r="G38" s="24">
        <v>1.35</v>
      </c>
      <c r="H38" s="24">
        <f t="shared" si="0"/>
        <v>2.72</v>
      </c>
      <c r="I38" s="24">
        <f>H38*70/MAX(H$4:H$49)</f>
        <v>42.5</v>
      </c>
      <c r="J38" s="38">
        <v>0</v>
      </c>
      <c r="K38" s="44">
        <v>8.06</v>
      </c>
      <c r="L38" s="44">
        <v>18</v>
      </c>
      <c r="M38" s="40">
        <f t="shared" si="1"/>
        <v>26.06</v>
      </c>
      <c r="N38" s="41">
        <f>M38*20/MAX(M$4:M$49)</f>
        <v>7.44571428571429</v>
      </c>
      <c r="O38" s="24">
        <f t="shared" si="2"/>
        <v>49.9457142857143</v>
      </c>
      <c r="P38" s="20" t="s">
        <v>120</v>
      </c>
    </row>
    <row r="39" s="1" customFormat="1" ht="30" customHeight="1" spans="1:16">
      <c r="A39" s="20">
        <v>34</v>
      </c>
      <c r="B39" s="28" t="s">
        <v>165</v>
      </c>
      <c r="C39" s="22" t="s">
        <v>488</v>
      </c>
      <c r="D39" s="22" t="s">
        <v>489</v>
      </c>
      <c r="E39" s="23" t="s">
        <v>490</v>
      </c>
      <c r="F39" s="24">
        <v>1.3</v>
      </c>
      <c r="G39" s="24">
        <v>1.27</v>
      </c>
      <c r="H39" s="24">
        <f t="shared" si="0"/>
        <v>2.57</v>
      </c>
      <c r="I39" s="24">
        <f>H39*70/MAX(H$4:H$49)</f>
        <v>40.15625</v>
      </c>
      <c r="J39" s="38">
        <v>0</v>
      </c>
      <c r="K39" s="44">
        <v>13.6</v>
      </c>
      <c r="L39" s="44">
        <v>14.9</v>
      </c>
      <c r="M39" s="40">
        <f t="shared" si="1"/>
        <v>28.5</v>
      </c>
      <c r="N39" s="41">
        <f>M39*20/MAX(M$4:M$49)</f>
        <v>8.14285714285714</v>
      </c>
      <c r="O39" s="24">
        <f t="shared" si="2"/>
        <v>48.2991071428572</v>
      </c>
      <c r="P39" s="20" t="s">
        <v>120</v>
      </c>
    </row>
    <row r="40" s="1" customFormat="1" ht="30" customHeight="1" spans="1:16">
      <c r="A40" s="20">
        <v>35</v>
      </c>
      <c r="B40" s="21" t="s">
        <v>60</v>
      </c>
      <c r="C40" s="22" t="s">
        <v>491</v>
      </c>
      <c r="D40" s="22" t="s">
        <v>492</v>
      </c>
      <c r="E40" s="22" t="s">
        <v>446</v>
      </c>
      <c r="F40" s="24">
        <v>0.97</v>
      </c>
      <c r="G40" s="24">
        <v>0.97</v>
      </c>
      <c r="H40" s="24">
        <f t="shared" si="0"/>
        <v>1.94</v>
      </c>
      <c r="I40" s="24">
        <f>H40*70/MAX(H$4:H$49)</f>
        <v>30.3125</v>
      </c>
      <c r="J40" s="20">
        <v>0</v>
      </c>
      <c r="K40" s="42">
        <v>20.93</v>
      </c>
      <c r="L40" s="42">
        <v>27.1</v>
      </c>
      <c r="M40" s="40">
        <f t="shared" si="1"/>
        <v>48.03</v>
      </c>
      <c r="N40" s="41">
        <f>M40*20/MAX(M$4:M$49)</f>
        <v>13.7228571428571</v>
      </c>
      <c r="O40" s="24">
        <f t="shared" si="2"/>
        <v>44.0353571428571</v>
      </c>
      <c r="P40" s="20" t="s">
        <v>120</v>
      </c>
    </row>
    <row r="41" s="1" customFormat="1" ht="30" customHeight="1" spans="1:16">
      <c r="A41" s="20">
        <v>36</v>
      </c>
      <c r="B41" s="21" t="s">
        <v>64</v>
      </c>
      <c r="C41" s="22" t="s">
        <v>493</v>
      </c>
      <c r="D41" s="22" t="s">
        <v>494</v>
      </c>
      <c r="E41" s="23" t="s">
        <v>487</v>
      </c>
      <c r="F41" s="24">
        <v>0.97</v>
      </c>
      <c r="G41" s="24">
        <v>1</v>
      </c>
      <c r="H41" s="24">
        <f t="shared" si="0"/>
        <v>1.97</v>
      </c>
      <c r="I41" s="24">
        <f>H41*70/MAX(H$4:H$49)</f>
        <v>30.78125</v>
      </c>
      <c r="J41" s="38">
        <v>2.5</v>
      </c>
      <c r="K41" s="44">
        <v>0</v>
      </c>
      <c r="L41" s="44">
        <v>13.1</v>
      </c>
      <c r="M41" s="40">
        <f t="shared" si="1"/>
        <v>13.1</v>
      </c>
      <c r="N41" s="41">
        <f>M41*20/MAX(M$4:M$49)</f>
        <v>3.74285714285714</v>
      </c>
      <c r="O41" s="24">
        <f t="shared" si="2"/>
        <v>37.0241071428571</v>
      </c>
      <c r="P41" s="20" t="s">
        <v>120</v>
      </c>
    </row>
    <row r="42" s="1" customFormat="1" ht="30" customHeight="1" spans="1:16">
      <c r="A42" s="20">
        <v>37</v>
      </c>
      <c r="B42" s="28" t="s">
        <v>428</v>
      </c>
      <c r="C42" s="22" t="s">
        <v>495</v>
      </c>
      <c r="D42" s="22" t="s">
        <v>496</v>
      </c>
      <c r="E42" s="23" t="s">
        <v>497</v>
      </c>
      <c r="F42" s="24">
        <v>1.69</v>
      </c>
      <c r="G42" s="24">
        <v>0</v>
      </c>
      <c r="H42" s="24">
        <f t="shared" si="0"/>
        <v>1.69</v>
      </c>
      <c r="I42" s="24">
        <f>H42*70/MAX(H$4:H$49)</f>
        <v>26.40625</v>
      </c>
      <c r="J42" s="38">
        <v>7.5</v>
      </c>
      <c r="K42" s="44">
        <v>7.6</v>
      </c>
      <c r="L42" s="44">
        <v>0</v>
      </c>
      <c r="M42" s="40">
        <f t="shared" si="1"/>
        <v>7.6</v>
      </c>
      <c r="N42" s="41">
        <f>M42*20/MAX(M$4:M$49)</f>
        <v>2.17142857142857</v>
      </c>
      <c r="O42" s="24">
        <f t="shared" si="2"/>
        <v>36.0776785714286</v>
      </c>
      <c r="P42" s="20" t="s">
        <v>120</v>
      </c>
    </row>
    <row r="43" s="1" customFormat="1" ht="30" customHeight="1" spans="1:16">
      <c r="A43" s="20">
        <v>38</v>
      </c>
      <c r="B43" s="28" t="s">
        <v>76</v>
      </c>
      <c r="C43" s="22" t="s">
        <v>498</v>
      </c>
      <c r="D43" s="22" t="s">
        <v>499</v>
      </c>
      <c r="E43" s="23" t="s">
        <v>500</v>
      </c>
      <c r="F43" s="24">
        <v>0</v>
      </c>
      <c r="G43" s="24">
        <v>1.7</v>
      </c>
      <c r="H43" s="24">
        <f t="shared" si="0"/>
        <v>1.7</v>
      </c>
      <c r="I43" s="24">
        <f>H43*70/MAX(H$4:H$49)</f>
        <v>26.5625</v>
      </c>
      <c r="J43" s="20">
        <v>0</v>
      </c>
      <c r="K43" s="42">
        <v>15.3</v>
      </c>
      <c r="L43" s="42">
        <v>17</v>
      </c>
      <c r="M43" s="40">
        <f t="shared" si="1"/>
        <v>32.3</v>
      </c>
      <c r="N43" s="41">
        <f>M43*20/MAX(M$4:M$49)</f>
        <v>9.22857142857143</v>
      </c>
      <c r="O43" s="24">
        <f t="shared" si="2"/>
        <v>35.7910714285714</v>
      </c>
      <c r="P43" s="20" t="s">
        <v>120</v>
      </c>
    </row>
    <row r="44" s="1" customFormat="1" ht="30" customHeight="1" spans="1:16">
      <c r="A44" s="20">
        <v>39</v>
      </c>
      <c r="B44" s="28" t="s">
        <v>76</v>
      </c>
      <c r="C44" s="22" t="s">
        <v>501</v>
      </c>
      <c r="D44" s="22" t="s">
        <v>502</v>
      </c>
      <c r="E44" s="23" t="s">
        <v>503</v>
      </c>
      <c r="F44" s="24">
        <v>0.82</v>
      </c>
      <c r="G44" s="24">
        <v>0.93</v>
      </c>
      <c r="H44" s="24">
        <f t="shared" si="0"/>
        <v>1.75</v>
      </c>
      <c r="I44" s="24">
        <f>H44*70/MAX(H$4:H$49)</f>
        <v>27.34375</v>
      </c>
      <c r="J44" s="38">
        <v>2.5</v>
      </c>
      <c r="K44" s="44">
        <v>8.7</v>
      </c>
      <c r="L44" s="44">
        <v>9.6</v>
      </c>
      <c r="M44" s="40">
        <f t="shared" si="1"/>
        <v>18.3</v>
      </c>
      <c r="N44" s="41">
        <f>M44*20/MAX(M$4:M$49)</f>
        <v>5.22857142857143</v>
      </c>
      <c r="O44" s="24">
        <f t="shared" si="2"/>
        <v>35.0723214285714</v>
      </c>
      <c r="P44" s="20" t="s">
        <v>120</v>
      </c>
    </row>
    <row r="45" s="1" customFormat="1" ht="30" customHeight="1" spans="1:16">
      <c r="A45" s="20">
        <v>40</v>
      </c>
      <c r="B45" s="28" t="s">
        <v>142</v>
      </c>
      <c r="C45" s="22" t="s">
        <v>504</v>
      </c>
      <c r="D45" s="22" t="s">
        <v>505</v>
      </c>
      <c r="E45" s="23" t="s">
        <v>506</v>
      </c>
      <c r="F45" s="24">
        <v>0</v>
      </c>
      <c r="G45" s="24">
        <v>1.11</v>
      </c>
      <c r="H45" s="24">
        <f t="shared" si="0"/>
        <v>1.11</v>
      </c>
      <c r="I45" s="24">
        <f>H45*70/MAX(H$4:H$49)</f>
        <v>17.34375</v>
      </c>
      <c r="J45" s="20">
        <v>7.5</v>
      </c>
      <c r="K45" s="42">
        <v>11.4</v>
      </c>
      <c r="L45" s="42">
        <v>14</v>
      </c>
      <c r="M45" s="40">
        <f t="shared" si="1"/>
        <v>25.4</v>
      </c>
      <c r="N45" s="41">
        <f>M45*20/MAX(M$4:M$49)</f>
        <v>7.25714285714286</v>
      </c>
      <c r="O45" s="24">
        <f t="shared" si="2"/>
        <v>32.1008928571429</v>
      </c>
      <c r="P45" s="20" t="s">
        <v>120</v>
      </c>
    </row>
    <row r="46" s="1" customFormat="1" ht="30" customHeight="1" spans="1:16">
      <c r="A46" s="20">
        <v>41</v>
      </c>
      <c r="B46" s="28" t="s">
        <v>165</v>
      </c>
      <c r="C46" s="22" t="s">
        <v>507</v>
      </c>
      <c r="D46" s="22" t="s">
        <v>508</v>
      </c>
      <c r="E46" s="23" t="s">
        <v>509</v>
      </c>
      <c r="F46" s="24">
        <v>0.71</v>
      </c>
      <c r="G46" s="24">
        <v>0.88</v>
      </c>
      <c r="H46" s="24">
        <f t="shared" si="0"/>
        <v>1.59</v>
      </c>
      <c r="I46" s="24">
        <f>H46*70/MAX(H$4:H$49)</f>
        <v>24.84375</v>
      </c>
      <c r="J46" s="38">
        <v>0</v>
      </c>
      <c r="K46" s="44">
        <v>8.6</v>
      </c>
      <c r="L46" s="44">
        <v>5.25</v>
      </c>
      <c r="M46" s="40">
        <f t="shared" si="1"/>
        <v>13.85</v>
      </c>
      <c r="N46" s="41">
        <f>M46*20/MAX(M$4:M$49)</f>
        <v>3.95714285714286</v>
      </c>
      <c r="O46" s="24">
        <f t="shared" si="2"/>
        <v>28.8008928571428</v>
      </c>
      <c r="P46" s="20" t="s">
        <v>120</v>
      </c>
    </row>
    <row r="47" s="1" customFormat="1" ht="30" customHeight="1" spans="1:16">
      <c r="A47" s="20">
        <v>42</v>
      </c>
      <c r="B47" s="21" t="s">
        <v>64</v>
      </c>
      <c r="C47" s="22" t="s">
        <v>510</v>
      </c>
      <c r="D47" s="22" t="s">
        <v>511</v>
      </c>
      <c r="E47" s="23" t="s">
        <v>512</v>
      </c>
      <c r="F47" s="24">
        <v>1.06</v>
      </c>
      <c r="G47" s="24">
        <v>0</v>
      </c>
      <c r="H47" s="24">
        <f t="shared" si="0"/>
        <v>1.06</v>
      </c>
      <c r="I47" s="24">
        <f>H47*70/MAX(H$4:H$49)</f>
        <v>16.5625</v>
      </c>
      <c r="J47" s="38">
        <v>0</v>
      </c>
      <c r="K47" s="44">
        <v>0</v>
      </c>
      <c r="L47" s="44">
        <v>26</v>
      </c>
      <c r="M47" s="40">
        <f t="shared" si="1"/>
        <v>26</v>
      </c>
      <c r="N47" s="41">
        <f>M47*20/MAX(M$4:M$49)</f>
        <v>7.42857142857143</v>
      </c>
      <c r="O47" s="24">
        <f t="shared" si="2"/>
        <v>23.9910714285714</v>
      </c>
      <c r="P47" s="20" t="s">
        <v>120</v>
      </c>
    </row>
    <row r="48" s="1" customFormat="1" ht="30" customHeight="1" spans="1:16">
      <c r="A48" s="20">
        <v>43</v>
      </c>
      <c r="B48" s="28" t="s">
        <v>76</v>
      </c>
      <c r="C48" s="22" t="s">
        <v>513</v>
      </c>
      <c r="D48" s="22" t="s">
        <v>514</v>
      </c>
      <c r="E48" s="23" t="s">
        <v>515</v>
      </c>
      <c r="F48" s="24">
        <v>0</v>
      </c>
      <c r="G48" s="24">
        <v>0</v>
      </c>
      <c r="H48" s="24">
        <f t="shared" si="0"/>
        <v>0</v>
      </c>
      <c r="I48" s="24">
        <f>H48*70/MAX(H$4:H$49)</f>
        <v>0</v>
      </c>
      <c r="J48" s="38">
        <v>0</v>
      </c>
      <c r="K48" s="44">
        <v>16.3</v>
      </c>
      <c r="L48" s="44">
        <v>13.8</v>
      </c>
      <c r="M48" s="40">
        <f t="shared" si="1"/>
        <v>30.1</v>
      </c>
      <c r="N48" s="41">
        <f>M48*20/MAX(M$4:M$49)</f>
        <v>8.6</v>
      </c>
      <c r="O48" s="24">
        <f t="shared" si="2"/>
        <v>8.6</v>
      </c>
      <c r="P48" s="20" t="s">
        <v>120</v>
      </c>
    </row>
    <row r="49" s="1" customFormat="1" ht="30" customHeight="1" spans="1:16">
      <c r="A49" s="20">
        <v>44</v>
      </c>
      <c r="B49" s="28" t="s">
        <v>76</v>
      </c>
      <c r="C49" s="22" t="s">
        <v>516</v>
      </c>
      <c r="D49" s="22" t="s">
        <v>517</v>
      </c>
      <c r="E49" s="23" t="s">
        <v>518</v>
      </c>
      <c r="F49" s="24">
        <v>0</v>
      </c>
      <c r="G49" s="24">
        <v>0</v>
      </c>
      <c r="H49" s="24">
        <f t="shared" si="0"/>
        <v>0</v>
      </c>
      <c r="I49" s="24">
        <f>H49*70/MAX(H$4:H$49)</f>
        <v>0</v>
      </c>
      <c r="J49" s="20">
        <v>0</v>
      </c>
      <c r="K49" s="42">
        <v>6.3</v>
      </c>
      <c r="L49" s="42">
        <v>8.5</v>
      </c>
      <c r="M49" s="40">
        <f t="shared" si="1"/>
        <v>14.8</v>
      </c>
      <c r="N49" s="41">
        <f>M49*20/MAX(M$4:M$49)</f>
        <v>4.22857142857143</v>
      </c>
      <c r="O49" s="24">
        <f t="shared" si="2"/>
        <v>4.22857142857143</v>
      </c>
      <c r="P49" s="20" t="s">
        <v>120</v>
      </c>
    </row>
    <row r="50" s="1" customFormat="1" ht="30" customHeight="1" spans="1:16">
      <c r="A50" s="20">
        <v>45</v>
      </c>
      <c r="B50" s="28" t="s">
        <v>76</v>
      </c>
      <c r="C50" s="22" t="s">
        <v>519</v>
      </c>
      <c r="D50" s="22" t="s">
        <v>520</v>
      </c>
      <c r="E50" s="23" t="s">
        <v>521</v>
      </c>
      <c r="F50" s="24">
        <v>0</v>
      </c>
      <c r="G50" s="24">
        <v>0</v>
      </c>
      <c r="H50" s="24">
        <f t="shared" si="0"/>
        <v>0</v>
      </c>
      <c r="I50" s="24">
        <f>H50*70/MAX(H$4:H$49)</f>
        <v>0</v>
      </c>
      <c r="J50" s="45">
        <v>0</v>
      </c>
      <c r="K50" s="46">
        <v>0</v>
      </c>
      <c r="L50" s="46">
        <v>13.9</v>
      </c>
      <c r="M50" s="40">
        <f t="shared" si="1"/>
        <v>13.9</v>
      </c>
      <c r="N50" s="41">
        <f>M50*20/MAX(M$4:M$49)</f>
        <v>3.97142857142857</v>
      </c>
      <c r="O50" s="24">
        <f t="shared" si="2"/>
        <v>3.97142857142857</v>
      </c>
      <c r="P50" s="20" t="s">
        <v>120</v>
      </c>
    </row>
    <row r="51" s="1" customFormat="1" ht="30" customHeight="1" spans="1:16">
      <c r="A51" s="20">
        <v>46</v>
      </c>
      <c r="B51" s="28" t="s">
        <v>165</v>
      </c>
      <c r="C51" s="22" t="s">
        <v>522</v>
      </c>
      <c r="D51" s="22" t="s">
        <v>523</v>
      </c>
      <c r="E51" s="22" t="s">
        <v>524</v>
      </c>
      <c r="F51" s="24">
        <v>0</v>
      </c>
      <c r="G51" s="24">
        <v>0</v>
      </c>
      <c r="H51" s="24">
        <f t="shared" si="0"/>
        <v>0</v>
      </c>
      <c r="I51" s="24">
        <f>H51*70/MAX(H$4:H$49)</f>
        <v>0</v>
      </c>
      <c r="J51" s="38">
        <v>0</v>
      </c>
      <c r="K51" s="44">
        <v>1.9</v>
      </c>
      <c r="L51" s="44">
        <v>10.55</v>
      </c>
      <c r="M51" s="40">
        <f t="shared" si="1"/>
        <v>12.45</v>
      </c>
      <c r="N51" s="41">
        <f>M51*20/MAX(M$4:M$49)</f>
        <v>3.55714285714286</v>
      </c>
      <c r="O51" s="24">
        <f t="shared" si="2"/>
        <v>3.55714285714286</v>
      </c>
      <c r="P51" s="20" t="s">
        <v>120</v>
      </c>
    </row>
  </sheetData>
  <sortState ref="A6:P51">
    <sortCondition ref="A6:A51"/>
  </sortState>
  <mergeCells count="13">
    <mergeCell ref="A3:A5"/>
    <mergeCell ref="B3:B5"/>
    <mergeCell ref="C3:C5"/>
    <mergeCell ref="D3:D5"/>
    <mergeCell ref="E3:E5"/>
    <mergeCell ref="I3:I5"/>
    <mergeCell ref="J3:J5"/>
    <mergeCell ref="N3:N5"/>
    <mergeCell ref="O3:O5"/>
    <mergeCell ref="P3:P5"/>
    <mergeCell ref="F3:H4"/>
    <mergeCell ref="K3:M4"/>
    <mergeCell ref="A1:P2"/>
  </mergeCells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小学组</vt:lpstr>
      <vt:lpstr>初中</vt:lpstr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</dc:creator>
  <cp:lastModifiedBy>陈章宇</cp:lastModifiedBy>
  <cp:revision>1</cp:revision>
  <dcterms:created xsi:type="dcterms:W3CDTF">2016-11-19T05:37:00Z</dcterms:created>
  <cp:lastPrinted>2016-11-19T05:50:00Z</cp:lastPrinted>
  <dcterms:modified xsi:type="dcterms:W3CDTF">2018-10-29T06:24:07Z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