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16" windowHeight="10500" activeTab="1"/>
  </bookViews>
  <sheets>
    <sheet name="小学" sheetId="7" r:id="rId1"/>
    <sheet name="初中" sheetId="5" r:id="rId2"/>
    <sheet name="高中" sheetId="8" r:id="rId3"/>
  </sheets>
  <calcPr calcId="124519" concurrentCalc="0"/>
</workbook>
</file>

<file path=xl/calcChain.xml><?xml version="1.0" encoding="utf-8"?>
<calcChain xmlns="http://schemas.openxmlformats.org/spreadsheetml/2006/main">
  <c r="L11" i="8"/>
  <c r="K11"/>
  <c r="J11"/>
  <c r="I11"/>
  <c r="L10"/>
  <c r="K10"/>
  <c r="J10"/>
  <c r="I10"/>
  <c r="L9"/>
  <c r="K9"/>
  <c r="J9"/>
  <c r="I9"/>
  <c r="L8"/>
  <c r="K8"/>
  <c r="J8"/>
  <c r="I8"/>
  <c r="L7"/>
  <c r="K7"/>
  <c r="J7"/>
  <c r="I7"/>
  <c r="L6"/>
  <c r="K6"/>
  <c r="J6"/>
  <c r="I6"/>
  <c r="L5"/>
  <c r="K5"/>
  <c r="J5"/>
  <c r="I5"/>
  <c r="L4"/>
  <c r="K4"/>
  <c r="J4"/>
  <c r="I4"/>
  <c r="L24" i="5"/>
  <c r="K24"/>
  <c r="J24"/>
  <c r="I24"/>
  <c r="L23"/>
  <c r="K23"/>
  <c r="J23"/>
  <c r="I23"/>
  <c r="L22"/>
  <c r="K22"/>
  <c r="J22"/>
  <c r="I22"/>
  <c r="L21"/>
  <c r="K21"/>
  <c r="J21"/>
  <c r="I21"/>
  <c r="L20"/>
  <c r="K20"/>
  <c r="J20"/>
  <c r="I20"/>
  <c r="L19"/>
  <c r="K19"/>
  <c r="J19"/>
  <c r="I19"/>
  <c r="L18"/>
  <c r="K18"/>
  <c r="J18"/>
  <c r="I18"/>
  <c r="L17"/>
  <c r="K17"/>
  <c r="J17"/>
  <c r="I17"/>
  <c r="L16"/>
  <c r="K16"/>
  <c r="J16"/>
  <c r="I16"/>
  <c r="L15"/>
  <c r="K15"/>
  <c r="J15"/>
  <c r="I15"/>
  <c r="L14"/>
  <c r="K14"/>
  <c r="J14"/>
  <c r="I14"/>
  <c r="L13"/>
  <c r="K13"/>
  <c r="J13"/>
  <c r="I13"/>
  <c r="L12"/>
  <c r="K12"/>
  <c r="J12"/>
  <c r="I12"/>
  <c r="L11"/>
  <c r="K11"/>
  <c r="J11"/>
  <c r="I11"/>
  <c r="L10"/>
  <c r="K10"/>
  <c r="J10"/>
  <c r="I10"/>
  <c r="L9"/>
  <c r="K9"/>
  <c r="J9"/>
  <c r="I9"/>
  <c r="L8"/>
  <c r="K8"/>
  <c r="J8"/>
  <c r="I8"/>
  <c r="L7"/>
  <c r="K7"/>
  <c r="J7"/>
  <c r="I7"/>
  <c r="L6"/>
  <c r="K6"/>
  <c r="J6"/>
  <c r="I6"/>
  <c r="L5"/>
  <c r="K5"/>
  <c r="J5"/>
  <c r="I5"/>
  <c r="L4"/>
  <c r="K4"/>
  <c r="J4"/>
  <c r="I4"/>
  <c r="L29" i="7"/>
  <c r="K29"/>
  <c r="J29"/>
  <c r="I29"/>
  <c r="L28"/>
  <c r="K28"/>
  <c r="J28"/>
  <c r="I28"/>
  <c r="L27"/>
  <c r="K27"/>
  <c r="J27"/>
  <c r="I27"/>
  <c r="L26"/>
  <c r="K26"/>
  <c r="J26"/>
  <c r="I26"/>
  <c r="L25"/>
  <c r="K25"/>
  <c r="J25"/>
  <c r="I25"/>
  <c r="L24"/>
  <c r="K24"/>
  <c r="J24"/>
  <c r="I24"/>
  <c r="L23"/>
  <c r="K23"/>
  <c r="J23"/>
  <c r="I23"/>
  <c r="L22"/>
  <c r="K22"/>
  <c r="J22"/>
  <c r="I22"/>
  <c r="L21"/>
  <c r="K21"/>
  <c r="J21"/>
  <c r="I21"/>
  <c r="L20"/>
  <c r="K20"/>
  <c r="J20"/>
  <c r="I20"/>
  <c r="L19"/>
  <c r="K19"/>
  <c r="J19"/>
  <c r="I19"/>
  <c r="L18"/>
  <c r="K18"/>
  <c r="J18"/>
  <c r="I18"/>
  <c r="L17"/>
  <c r="K17"/>
  <c r="J17"/>
  <c r="I17"/>
  <c r="L16"/>
  <c r="K16"/>
  <c r="J16"/>
  <c r="I16"/>
  <c r="L15"/>
  <c r="K15"/>
  <c r="J15"/>
  <c r="I15"/>
  <c r="L14"/>
  <c r="K14"/>
  <c r="J14"/>
  <c r="I14"/>
  <c r="L13"/>
  <c r="K13"/>
  <c r="J13"/>
  <c r="I13"/>
  <c r="L12"/>
  <c r="K12"/>
  <c r="J12"/>
  <c r="I12"/>
  <c r="L11"/>
  <c r="K11"/>
  <c r="J11"/>
  <c r="I11"/>
  <c r="L10"/>
  <c r="K10"/>
  <c r="J10"/>
  <c r="I10"/>
  <c r="L9"/>
  <c r="K9"/>
  <c r="J9"/>
  <c r="I9"/>
  <c r="L8"/>
  <c r="K8"/>
  <c r="J8"/>
  <c r="I8"/>
  <c r="L7"/>
  <c r="K7"/>
  <c r="J7"/>
  <c r="I7"/>
  <c r="L6"/>
  <c r="K6"/>
  <c r="J6"/>
  <c r="I6"/>
  <c r="L5"/>
  <c r="K5"/>
  <c r="J5"/>
  <c r="I5"/>
  <c r="L4"/>
  <c r="K4"/>
  <c r="J4"/>
  <c r="I4"/>
</calcChain>
</file>

<file path=xl/sharedStrings.xml><?xml version="1.0" encoding="utf-8"?>
<sst xmlns="http://schemas.openxmlformats.org/spreadsheetml/2006/main" count="322" uniqueCount="184">
  <si>
    <t>第十七届广东省青少年机器人竞赛FLL工程挑战赛成绩表</t>
  </si>
  <si>
    <t>组别：小学</t>
  </si>
  <si>
    <t>序号</t>
  </si>
  <si>
    <t>地市</t>
  </si>
  <si>
    <t>学校名称</t>
  </si>
  <si>
    <t>参赛选手</t>
  </si>
  <si>
    <t>教练员</t>
  </si>
  <si>
    <t>第一轮得分</t>
  </si>
  <si>
    <t>第二轮得分</t>
  </si>
  <si>
    <t>第三轮得分</t>
  </si>
  <si>
    <t>最高分</t>
  </si>
  <si>
    <t>次高分</t>
  </si>
  <si>
    <t>最高两轮平均得分</t>
  </si>
  <si>
    <t>名次</t>
  </si>
  <si>
    <t>等次</t>
  </si>
  <si>
    <t>广州市</t>
  </si>
  <si>
    <t>广州市员村工人文化宫</t>
  </si>
  <si>
    <t>庞  羿   孟榭铮   谢天翼   杨凯淇</t>
  </si>
  <si>
    <t>王义林  蓝明湖</t>
  </si>
  <si>
    <t>一</t>
  </si>
  <si>
    <t>华南理工大学附属实验学校</t>
  </si>
  <si>
    <t>路云帆   朱健淳</t>
  </si>
  <si>
    <t>涂俊强</t>
  </si>
  <si>
    <t>深圳市</t>
  </si>
  <si>
    <t>深圳市龙华区上芬小学二队</t>
  </si>
  <si>
    <t>张益广   胡君杰   彭小涵   黎  想</t>
  </si>
  <si>
    <t>黄润达  戎红艳  马  艳</t>
  </si>
  <si>
    <t>广州市第二工人文化宫一队</t>
  </si>
  <si>
    <t>陈立杰   林天舒   袁一凡   陈昊珉</t>
  </si>
  <si>
    <t>暨南大学附属小学</t>
  </si>
  <si>
    <t>谢易居   李昕桐   赵言之   杨景堃</t>
  </si>
  <si>
    <t>吴美珠  龚定琦  周颖怡</t>
  </si>
  <si>
    <t>深圳市海滨实验小学（愉康部）、深圳市贝赛思国际学校、深圳市滨海小学、深圳市布吉阳光小学联队</t>
  </si>
  <si>
    <t>温峻尧   王睿哲   金煜尧   曹峰基</t>
  </si>
  <si>
    <t>黄  勇  王有福</t>
  </si>
  <si>
    <t>广州市白云区少年宫</t>
  </si>
  <si>
    <t>何志宇   陈冠竹   刁健强</t>
  </si>
  <si>
    <t>蓝明湖  王义林</t>
  </si>
  <si>
    <t>二</t>
  </si>
  <si>
    <t>广州市第二工人文化宫二队</t>
  </si>
  <si>
    <t>彭  越   覃梓毅   蒋熙伦</t>
  </si>
  <si>
    <t>深圳市南山区第二外国语学校</t>
  </si>
  <si>
    <t>陈至睿   谭志恒   闫列灏   王冠祺</t>
  </si>
  <si>
    <t>王有福  胡观冠  马玉雪</t>
  </si>
  <si>
    <t>惠州市</t>
  </si>
  <si>
    <t>惠州市水北小学</t>
  </si>
  <si>
    <t>陈  浩   郭文彬   邬佳杰   杜文杰</t>
  </si>
  <si>
    <t>黄志坚</t>
  </si>
  <si>
    <t>广州市越秀区东风东路小学</t>
  </si>
  <si>
    <t>曹   洋  任展墨   刘昀锜   钟霖睿</t>
  </si>
  <si>
    <t>肖献华</t>
  </si>
  <si>
    <t>广州市越秀区中星小学</t>
  </si>
  <si>
    <t>陈嵩鹏   黄思迪   陈业佳   吴泓毅</t>
  </si>
  <si>
    <t>李小红</t>
  </si>
  <si>
    <t>中山市</t>
  </si>
  <si>
    <t>中山市石岐中心小学</t>
  </si>
  <si>
    <t>黄敬钧   甘洛夷   刘思齐   罗心明</t>
  </si>
  <si>
    <t>深圳市龙华区上芬小学一队</t>
  </si>
  <si>
    <t>李思翰   阙锦鹏   毛宇伦   邱  钺</t>
  </si>
  <si>
    <t>珠海市</t>
  </si>
  <si>
    <t>珠海北大附属实验学校</t>
  </si>
  <si>
    <t>关锐佳   夏铭泽   尹际然   张瀚文</t>
  </si>
  <si>
    <t>文华生  娄  兰</t>
  </si>
  <si>
    <t>佛山市</t>
  </si>
  <si>
    <t>佛山市实验学校</t>
  </si>
  <si>
    <t>许宇桦   黄梓源   翟思泽   杜明德</t>
  </si>
  <si>
    <t>肖志刚</t>
  </si>
  <si>
    <t>中山市实验小学</t>
  </si>
  <si>
    <t>王凯烨   袁律坤   姜锐漳   郑绍旭</t>
  </si>
  <si>
    <t>姜克旺</t>
  </si>
  <si>
    <t>三</t>
  </si>
  <si>
    <t>中山市杨仙逸小学体育路学校</t>
  </si>
  <si>
    <t>缪知行   王亭又   彭彰彬   黄奕蜚</t>
  </si>
  <si>
    <t>吕超爵</t>
  </si>
  <si>
    <t>东莞市</t>
  </si>
  <si>
    <t>东莞市南城阳光第三小学一队</t>
  </si>
  <si>
    <t>阮禹铖   李浩杰</t>
  </si>
  <si>
    <t>张杰志  戴文琼</t>
  </si>
  <si>
    <t>东莞市南城阳光第三小学二队</t>
  </si>
  <si>
    <t>邓  灿   曾明宇</t>
  </si>
  <si>
    <t>潮州市</t>
  </si>
  <si>
    <t>潮州市湘桥区实验学校</t>
  </si>
  <si>
    <t>冯道焜   孙炜艺   陈奕涵   陈嘉圳</t>
  </si>
  <si>
    <t>陈  龙</t>
  </si>
  <si>
    <t>佛山同济小学、佛山玫瑰小学联队</t>
  </si>
  <si>
    <t>谢承熙   黎浩扬   黄昊霖</t>
  </si>
  <si>
    <t>黄耀豪</t>
  </si>
  <si>
    <t>顺德区</t>
  </si>
  <si>
    <t xml:space="preserve">顺德区大良实验小学、顺德区西山 小学联队 </t>
  </si>
  <si>
    <t>郭颖熙   张伟豪   郑熙叶   吴济森</t>
  </si>
  <si>
    <t>张敬强  冯欢宁</t>
  </si>
  <si>
    <t>叶卓夫   黄浩轩   彭飞宇   李昕烨</t>
  </si>
  <si>
    <t>肖志刚  黄耀豪</t>
  </si>
  <si>
    <t>佛山桂城外国语学校</t>
  </si>
  <si>
    <t>刘麒蔚   李俊昌</t>
  </si>
  <si>
    <t>黄忠健</t>
  </si>
  <si>
    <t>清远市</t>
  </si>
  <si>
    <t>清远市新北江实验学校</t>
  </si>
  <si>
    <t>张俊铭   阮炫泐</t>
  </si>
  <si>
    <t>郭  艺</t>
  </si>
  <si>
    <t>组别：初中</t>
  </si>
  <si>
    <t>广州市第七中学</t>
  </si>
  <si>
    <t>吴杰流   陆远智   翁  晴  贺靖宇</t>
  </si>
  <si>
    <t>戴毅津</t>
  </si>
  <si>
    <t>深圳市南山区第二外国语学校二队</t>
  </si>
  <si>
    <t>李浩宇   方  涵   何政龙  陈煜文</t>
  </si>
  <si>
    <t>王有福   胡观冠   马玉雪</t>
  </si>
  <si>
    <t>深圳市南山外国语学校（文华部）、深圳市龙华中英文实验学校、深圳市育才二中学校联队</t>
  </si>
  <si>
    <t>刘  圳   麦钦淇   陈又铭  黄  曦</t>
  </si>
  <si>
    <t>黄   勇   王有福</t>
  </si>
  <si>
    <t>深圳市南山区第二外国语学校三队</t>
  </si>
  <si>
    <t>杨广勐   王凯燊   吴越同  吕启召</t>
  </si>
  <si>
    <t>广州市员村工人文化宫一队</t>
  </si>
  <si>
    <t>温灿成   程海阳</t>
  </si>
  <si>
    <t>王义林   蓝明湖</t>
  </si>
  <si>
    <t>深圳市新安中学（集团）第一实验学校</t>
  </si>
  <si>
    <t>丘丹丹   蒋子仪   王先鹏   谭晶灵</t>
  </si>
  <si>
    <t>陈美婵   黄  勇</t>
  </si>
  <si>
    <t>东莞市寮步镇香市中学一队</t>
  </si>
  <si>
    <t>李文伟   李志威   黄紫薇   尹瀚毅</t>
  </si>
  <si>
    <t>黄志新   袁栋铨   陈雪玲</t>
  </si>
  <si>
    <t>钟佳一   黎  匡   李泽成</t>
  </si>
  <si>
    <t>文华生   娄   兰</t>
  </si>
  <si>
    <t>广东省中山市东区松苑中学</t>
  </si>
  <si>
    <t>王宇宸   李俊锛</t>
  </si>
  <si>
    <t>沈梦红   程  刚</t>
  </si>
  <si>
    <t>广州市越秀区少年宫</t>
  </si>
  <si>
    <t>刘玮韬   罗东锐   王嘉皓</t>
  </si>
  <si>
    <t>黄泽源   梁   健</t>
  </si>
  <si>
    <t>东莞市寮步镇香市中学二队</t>
  </si>
  <si>
    <t>谢键锋   喻沐阳   黄嘉欣   卢晓欣</t>
  </si>
  <si>
    <t>袁栋铨   黄汝棠   黄志新</t>
  </si>
  <si>
    <t>佛山市顺德区勒流新球初级中学一队</t>
  </si>
  <si>
    <t>江振伟   张嘉誉   高仕勇</t>
  </si>
  <si>
    <t>温涛军</t>
  </si>
  <si>
    <t>惠州市华侨中学</t>
  </si>
  <si>
    <t>陈雨凡   邱祺宇   龚磊杰   李天赐</t>
  </si>
  <si>
    <t>陶译则   邱大伟</t>
  </si>
  <si>
    <t>佛山市顺德区勒流新球初级中学二队</t>
  </si>
  <si>
    <t>陈婉镱   卢绮雯   王健鹏</t>
  </si>
  <si>
    <t>广州市员村工人文化宫二队</t>
  </si>
  <si>
    <t>张晨逸   付常阳</t>
  </si>
  <si>
    <t>弃权</t>
  </si>
  <si>
    <t>深圳市民治中学</t>
  </si>
  <si>
    <t>陈思远   陈思航   李泽熙   赵东越</t>
  </si>
  <si>
    <t>吕忠民   饶远新</t>
  </si>
  <si>
    <t>汕头市</t>
  </si>
  <si>
    <t>汕头市龙湖实验中学二队</t>
  </si>
  <si>
    <t>王钦澄   陈泽钦   郑彥泽   刘家荣</t>
  </si>
  <si>
    <t>陈业池</t>
  </si>
  <si>
    <t>汕头市龙湖实验中学一队</t>
  </si>
  <si>
    <t>方  逸   黄昱楷   谢任驰   邵锶淮</t>
  </si>
  <si>
    <t>中山市广东博文学校</t>
  </si>
  <si>
    <t>蒋佳林   蔡元璞   汪振男   王思奇</t>
  </si>
  <si>
    <t>张土英</t>
  </si>
  <si>
    <t>中山市第一中学</t>
  </si>
  <si>
    <t>苏科铭   钟  源   孙朗霆</t>
  </si>
  <si>
    <t>陈卫军   陈惠瑶   蔡旭毅</t>
  </si>
  <si>
    <t>陈灏烊   卢陈俊杰</t>
  </si>
  <si>
    <t>组别：高中</t>
  </si>
  <si>
    <t>周子淳   詹礼荣   沈   悦   冯雅彤</t>
  </si>
  <si>
    <t>黄泽源   梁  健</t>
  </si>
  <si>
    <t>广州市育才中学一队</t>
  </si>
  <si>
    <t>李子逸   黄可彦   袁   韬   唐仕鹏</t>
  </si>
  <si>
    <t>王  栩</t>
  </si>
  <si>
    <t>中山市实验中学二队</t>
  </si>
  <si>
    <t>李嘉辉   冯赋宇   彭家林</t>
  </si>
  <si>
    <t>徐成刚   周丹丹</t>
  </si>
  <si>
    <t>中山市实验中学一队</t>
  </si>
  <si>
    <t>陈军亮   刘建邦   郑子龙   林伟洁</t>
  </si>
  <si>
    <t>广州市广外附设外语学校</t>
  </si>
  <si>
    <t>何卓键   郭纪佑   聂翔鹏   王君睿</t>
  </si>
  <si>
    <t>陈顺兵</t>
  </si>
  <si>
    <t>广州市育才中学二队</t>
  </si>
  <si>
    <t>张馨蕊   姜心怡   裘悦珊   黄云天</t>
  </si>
  <si>
    <t>华南师范大学附属惠阳学校</t>
  </si>
  <si>
    <t>赖海琦   饶炫泰   杨奥威   林泽波</t>
  </si>
  <si>
    <t>黄海伦   蔡丽萍   李俊华</t>
  </si>
  <si>
    <t>东莞市第六高级中学</t>
  </si>
  <si>
    <t>江建希   王俊轩   卢伊婷   刘嘉杰</t>
  </si>
  <si>
    <t>刘翰林   黄  维</t>
  </si>
  <si>
    <r>
      <t>一1</t>
    </r>
    <r>
      <rPr>
        <sz val="12"/>
        <color indexed="8"/>
        <rFont val="宋体"/>
        <family val="3"/>
        <charset val="134"/>
      </rPr>
      <t>5</t>
    </r>
  </si>
  <si>
    <t>陈晓艺  郑颖聪   袁  敏</t>
    <phoneticPr fontId="13" type="noConversion"/>
  </si>
  <si>
    <t>黄润达  戎红艳   马  艳</t>
    <phoneticPr fontId="1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</si>
</sst>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20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rgb="FF006100"/>
      <name val="宋体"/>
      <charset val="134"/>
    </font>
    <font>
      <b/>
      <sz val="12"/>
      <color theme="1"/>
      <name val="宋体"/>
      <charset val="134"/>
    </font>
    <font>
      <sz val="11"/>
      <color rgb="FF006100"/>
      <name val="宋体"/>
      <charset val="134"/>
    </font>
    <font>
      <b/>
      <sz val="11"/>
      <color theme="1"/>
      <name val="宋体"/>
      <family val="3"/>
      <charset val="134"/>
    </font>
    <font>
      <b/>
      <sz val="11"/>
      <color rgb="FF0061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2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3" borderId="2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vertical="center" wrapText="1"/>
    </xf>
  </cellXfs>
  <cellStyles count="2">
    <cellStyle name="常规" xfId="0" builtinId="0"/>
    <cellStyle name="好" xfId="1" builtinId="26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opLeftCell="A19" workbookViewId="0">
      <selection activeCell="E17" sqref="E17"/>
    </sheetView>
  </sheetViews>
  <sheetFormatPr defaultColWidth="6.21875" defaultRowHeight="15.75" customHeight="1"/>
  <cols>
    <col min="1" max="1" width="5.21875" style="2" customWidth="1"/>
    <col min="2" max="2" width="8" style="2" customWidth="1"/>
    <col min="3" max="3" width="40.88671875" style="2" customWidth="1"/>
    <col min="4" max="4" width="37.5546875" style="2" customWidth="1"/>
    <col min="5" max="5" width="28.109375" style="2" customWidth="1"/>
    <col min="6" max="8" width="7.109375" style="2" customWidth="1"/>
    <col min="9" max="10" width="5.21875" style="2" customWidth="1"/>
    <col min="11" max="11" width="9" style="2" customWidth="1"/>
    <col min="12" max="13" width="5.21875" style="2" customWidth="1"/>
    <col min="14" max="16384" width="6.21875" style="2"/>
  </cols>
  <sheetData>
    <row r="1" spans="1:13" ht="31.9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8.9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s="1" customFormat="1" ht="28.8" customHeight="1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</row>
    <row r="4" spans="1:13" ht="25.05" customHeight="1">
      <c r="A4" s="23">
        <v>1</v>
      </c>
      <c r="B4" s="23" t="s">
        <v>15</v>
      </c>
      <c r="C4" s="24" t="s">
        <v>16</v>
      </c>
      <c r="D4" s="24" t="s">
        <v>17</v>
      </c>
      <c r="E4" s="24" t="s">
        <v>18</v>
      </c>
      <c r="F4" s="23">
        <v>354</v>
      </c>
      <c r="G4" s="23">
        <v>339</v>
      </c>
      <c r="H4" s="23">
        <v>379</v>
      </c>
      <c r="I4" s="23">
        <f t="shared" ref="I4:I29" si="0">LARGE(F4:H4,1)</f>
        <v>379</v>
      </c>
      <c r="J4" s="23">
        <f t="shared" ref="J4:J29" si="1">LARGE(F4:H4,2)</f>
        <v>354</v>
      </c>
      <c r="K4" s="23">
        <f t="shared" ref="K4:K29" si="2">AVERAGE(I4,J4)</f>
        <v>366.5</v>
      </c>
      <c r="L4" s="23">
        <f t="shared" ref="L4:L29" si="3">RANK(K4,$K$4:$K$29)</f>
        <v>1</v>
      </c>
      <c r="M4" s="25" t="s">
        <v>19</v>
      </c>
    </row>
    <row r="5" spans="1:13" ht="25.05" customHeight="1">
      <c r="A5" s="23">
        <v>2</v>
      </c>
      <c r="B5" s="23" t="s">
        <v>15</v>
      </c>
      <c r="C5" s="24" t="s">
        <v>20</v>
      </c>
      <c r="D5" s="24" t="s">
        <v>21</v>
      </c>
      <c r="E5" s="24" t="s">
        <v>22</v>
      </c>
      <c r="F5" s="23">
        <v>318</v>
      </c>
      <c r="G5" s="23">
        <v>364</v>
      </c>
      <c r="H5" s="23">
        <v>283</v>
      </c>
      <c r="I5" s="23">
        <f t="shared" si="0"/>
        <v>364</v>
      </c>
      <c r="J5" s="23">
        <f t="shared" si="1"/>
        <v>318</v>
      </c>
      <c r="K5" s="23">
        <f t="shared" si="2"/>
        <v>341</v>
      </c>
      <c r="L5" s="23">
        <f t="shared" si="3"/>
        <v>2</v>
      </c>
      <c r="M5" s="25" t="s">
        <v>19</v>
      </c>
    </row>
    <row r="6" spans="1:13" ht="25.05" customHeight="1">
      <c r="A6" s="23">
        <v>3</v>
      </c>
      <c r="B6" s="23" t="s">
        <v>23</v>
      </c>
      <c r="C6" s="24" t="s">
        <v>24</v>
      </c>
      <c r="D6" s="24" t="s">
        <v>25</v>
      </c>
      <c r="E6" s="24" t="s">
        <v>26</v>
      </c>
      <c r="F6" s="23">
        <v>339</v>
      </c>
      <c r="G6" s="23">
        <v>309</v>
      </c>
      <c r="H6" s="23">
        <v>309</v>
      </c>
      <c r="I6" s="23">
        <f t="shared" si="0"/>
        <v>339</v>
      </c>
      <c r="J6" s="23">
        <f t="shared" si="1"/>
        <v>309</v>
      </c>
      <c r="K6" s="23">
        <f t="shared" si="2"/>
        <v>324</v>
      </c>
      <c r="L6" s="23">
        <f t="shared" si="3"/>
        <v>3</v>
      </c>
      <c r="M6" s="25" t="s">
        <v>19</v>
      </c>
    </row>
    <row r="7" spans="1:13" ht="25.05" customHeight="1">
      <c r="A7" s="23">
        <v>4</v>
      </c>
      <c r="B7" s="23" t="s">
        <v>15</v>
      </c>
      <c r="C7" s="24" t="s">
        <v>27</v>
      </c>
      <c r="D7" s="24" t="s">
        <v>28</v>
      </c>
      <c r="E7" s="24" t="s">
        <v>18</v>
      </c>
      <c r="F7" s="23">
        <v>297</v>
      </c>
      <c r="G7" s="23">
        <v>335</v>
      </c>
      <c r="H7" s="23">
        <v>304</v>
      </c>
      <c r="I7" s="23">
        <f t="shared" si="0"/>
        <v>335</v>
      </c>
      <c r="J7" s="23">
        <f t="shared" si="1"/>
        <v>304</v>
      </c>
      <c r="K7" s="23">
        <f t="shared" si="2"/>
        <v>319.5</v>
      </c>
      <c r="L7" s="23">
        <f t="shared" si="3"/>
        <v>4</v>
      </c>
      <c r="M7" s="25" t="s">
        <v>19</v>
      </c>
    </row>
    <row r="8" spans="1:13" ht="25.05" customHeight="1">
      <c r="A8" s="23">
        <v>5</v>
      </c>
      <c r="B8" s="23" t="s">
        <v>15</v>
      </c>
      <c r="C8" s="24" t="s">
        <v>29</v>
      </c>
      <c r="D8" s="24" t="s">
        <v>30</v>
      </c>
      <c r="E8" s="24" t="s">
        <v>31</v>
      </c>
      <c r="F8" s="23">
        <v>329</v>
      </c>
      <c r="G8" s="23">
        <v>246</v>
      </c>
      <c r="H8" s="23">
        <v>268</v>
      </c>
      <c r="I8" s="23">
        <f t="shared" si="0"/>
        <v>329</v>
      </c>
      <c r="J8" s="23">
        <f t="shared" si="1"/>
        <v>268</v>
      </c>
      <c r="K8" s="23">
        <f t="shared" si="2"/>
        <v>298.5</v>
      </c>
      <c r="L8" s="23">
        <f t="shared" si="3"/>
        <v>5</v>
      </c>
      <c r="M8" s="23" t="s">
        <v>19</v>
      </c>
    </row>
    <row r="9" spans="1:13" ht="45" customHeight="1">
      <c r="A9" s="23">
        <v>6</v>
      </c>
      <c r="B9" s="23" t="s">
        <v>23</v>
      </c>
      <c r="C9" s="26" t="s">
        <v>32</v>
      </c>
      <c r="D9" s="24" t="s">
        <v>33</v>
      </c>
      <c r="E9" s="24" t="s">
        <v>34</v>
      </c>
      <c r="F9" s="23">
        <v>99</v>
      </c>
      <c r="G9" s="23">
        <v>260</v>
      </c>
      <c r="H9" s="23">
        <v>334</v>
      </c>
      <c r="I9" s="23">
        <f t="shared" si="0"/>
        <v>334</v>
      </c>
      <c r="J9" s="23">
        <f t="shared" si="1"/>
        <v>260</v>
      </c>
      <c r="K9" s="23">
        <f t="shared" si="2"/>
        <v>297</v>
      </c>
      <c r="L9" s="23">
        <f t="shared" si="3"/>
        <v>6</v>
      </c>
      <c r="M9" s="23" t="s">
        <v>19</v>
      </c>
    </row>
    <row r="10" spans="1:13" ht="25.05" customHeight="1">
      <c r="A10" s="23">
        <v>7</v>
      </c>
      <c r="B10" s="23" t="s">
        <v>15</v>
      </c>
      <c r="C10" s="24" t="s">
        <v>35</v>
      </c>
      <c r="D10" s="24" t="s">
        <v>36</v>
      </c>
      <c r="E10" s="24" t="s">
        <v>37</v>
      </c>
      <c r="F10" s="23">
        <v>176</v>
      </c>
      <c r="G10" s="23">
        <v>244</v>
      </c>
      <c r="H10" s="23">
        <v>309</v>
      </c>
      <c r="I10" s="23">
        <f t="shared" si="0"/>
        <v>309</v>
      </c>
      <c r="J10" s="23">
        <f t="shared" si="1"/>
        <v>244</v>
      </c>
      <c r="K10" s="23">
        <f t="shared" si="2"/>
        <v>276.5</v>
      </c>
      <c r="L10" s="23">
        <f t="shared" si="3"/>
        <v>7</v>
      </c>
      <c r="M10" s="23" t="s">
        <v>38</v>
      </c>
    </row>
    <row r="11" spans="1:13" ht="25.05" customHeight="1">
      <c r="A11" s="23">
        <v>8</v>
      </c>
      <c r="B11" s="23" t="s">
        <v>15</v>
      </c>
      <c r="C11" s="24" t="s">
        <v>39</v>
      </c>
      <c r="D11" s="24" t="s">
        <v>40</v>
      </c>
      <c r="E11" s="24" t="s">
        <v>18</v>
      </c>
      <c r="F11" s="23">
        <v>309</v>
      </c>
      <c r="G11" s="23">
        <v>-13</v>
      </c>
      <c r="H11" s="23">
        <v>227</v>
      </c>
      <c r="I11" s="23">
        <f t="shared" si="0"/>
        <v>309</v>
      </c>
      <c r="J11" s="23">
        <f t="shared" si="1"/>
        <v>227</v>
      </c>
      <c r="K11" s="23">
        <f t="shared" si="2"/>
        <v>268</v>
      </c>
      <c r="L11" s="23">
        <f t="shared" si="3"/>
        <v>8</v>
      </c>
      <c r="M11" s="23" t="s">
        <v>38</v>
      </c>
    </row>
    <row r="12" spans="1:13" ht="25.05" customHeight="1">
      <c r="A12" s="23">
        <v>9</v>
      </c>
      <c r="B12" s="23" t="s">
        <v>23</v>
      </c>
      <c r="C12" s="24" t="s">
        <v>41</v>
      </c>
      <c r="D12" s="24" t="s">
        <v>42</v>
      </c>
      <c r="E12" s="24" t="s">
        <v>43</v>
      </c>
      <c r="F12" s="23">
        <v>129</v>
      </c>
      <c r="G12" s="23">
        <v>287</v>
      </c>
      <c r="H12" s="23">
        <v>241</v>
      </c>
      <c r="I12" s="23">
        <f t="shared" si="0"/>
        <v>287</v>
      </c>
      <c r="J12" s="23">
        <f t="shared" si="1"/>
        <v>241</v>
      </c>
      <c r="K12" s="23">
        <f t="shared" si="2"/>
        <v>264</v>
      </c>
      <c r="L12" s="23">
        <f t="shared" si="3"/>
        <v>9</v>
      </c>
      <c r="M12" s="23" t="s">
        <v>38</v>
      </c>
    </row>
    <row r="13" spans="1:13" ht="25.05" customHeight="1">
      <c r="A13" s="23">
        <v>10</v>
      </c>
      <c r="B13" s="23" t="s">
        <v>44</v>
      </c>
      <c r="C13" s="24" t="s">
        <v>45</v>
      </c>
      <c r="D13" s="24" t="s">
        <v>46</v>
      </c>
      <c r="E13" s="24" t="s">
        <v>47</v>
      </c>
      <c r="F13" s="23">
        <v>221</v>
      </c>
      <c r="G13" s="23">
        <v>184</v>
      </c>
      <c r="H13" s="23">
        <v>282</v>
      </c>
      <c r="I13" s="23">
        <f t="shared" si="0"/>
        <v>282</v>
      </c>
      <c r="J13" s="23">
        <f t="shared" si="1"/>
        <v>221</v>
      </c>
      <c r="K13" s="23">
        <f t="shared" si="2"/>
        <v>251.5</v>
      </c>
      <c r="L13" s="23">
        <f t="shared" si="3"/>
        <v>10</v>
      </c>
      <c r="M13" s="23" t="s">
        <v>38</v>
      </c>
    </row>
    <row r="14" spans="1:13" ht="25.05" customHeight="1">
      <c r="A14" s="23">
        <v>11</v>
      </c>
      <c r="B14" s="23" t="s">
        <v>15</v>
      </c>
      <c r="C14" s="24" t="s">
        <v>48</v>
      </c>
      <c r="D14" s="24" t="s">
        <v>49</v>
      </c>
      <c r="E14" s="24" t="s">
        <v>50</v>
      </c>
      <c r="F14" s="23">
        <v>66</v>
      </c>
      <c r="G14" s="23">
        <v>240</v>
      </c>
      <c r="H14" s="23">
        <v>253</v>
      </c>
      <c r="I14" s="23">
        <f t="shared" si="0"/>
        <v>253</v>
      </c>
      <c r="J14" s="23">
        <f t="shared" si="1"/>
        <v>240</v>
      </c>
      <c r="K14" s="23">
        <f t="shared" si="2"/>
        <v>246.5</v>
      </c>
      <c r="L14" s="23">
        <f t="shared" si="3"/>
        <v>11</v>
      </c>
      <c r="M14" s="23" t="s">
        <v>38</v>
      </c>
    </row>
    <row r="15" spans="1:13" ht="25.05" customHeight="1">
      <c r="A15" s="23">
        <v>12</v>
      </c>
      <c r="B15" s="23" t="s">
        <v>15</v>
      </c>
      <c r="C15" s="24" t="s">
        <v>51</v>
      </c>
      <c r="D15" s="24" t="s">
        <v>52</v>
      </c>
      <c r="E15" s="24" t="s">
        <v>53</v>
      </c>
      <c r="F15" s="23">
        <v>32</v>
      </c>
      <c r="G15" s="23">
        <v>244</v>
      </c>
      <c r="H15" s="23">
        <v>192</v>
      </c>
      <c r="I15" s="23">
        <f t="shared" si="0"/>
        <v>244</v>
      </c>
      <c r="J15" s="23">
        <f t="shared" si="1"/>
        <v>192</v>
      </c>
      <c r="K15" s="23">
        <f t="shared" si="2"/>
        <v>218</v>
      </c>
      <c r="L15" s="23">
        <f t="shared" si="3"/>
        <v>12</v>
      </c>
      <c r="M15" s="23" t="s">
        <v>38</v>
      </c>
    </row>
    <row r="16" spans="1:13" ht="25.05" customHeight="1">
      <c r="A16" s="23">
        <v>13</v>
      </c>
      <c r="B16" s="23" t="s">
        <v>54</v>
      </c>
      <c r="C16" s="24" t="s">
        <v>55</v>
      </c>
      <c r="D16" s="24" t="s">
        <v>56</v>
      </c>
      <c r="E16" s="24" t="s">
        <v>182</v>
      </c>
      <c r="F16" s="23">
        <v>131</v>
      </c>
      <c r="G16" s="23">
        <v>259</v>
      </c>
      <c r="H16" s="23">
        <v>134</v>
      </c>
      <c r="I16" s="23">
        <f t="shared" si="0"/>
        <v>259</v>
      </c>
      <c r="J16" s="23">
        <f t="shared" si="1"/>
        <v>134</v>
      </c>
      <c r="K16" s="23">
        <f t="shared" si="2"/>
        <v>196.5</v>
      </c>
      <c r="L16" s="23">
        <f t="shared" si="3"/>
        <v>13</v>
      </c>
      <c r="M16" s="23" t="s">
        <v>38</v>
      </c>
    </row>
    <row r="17" spans="1:13" ht="25.05" customHeight="1">
      <c r="A17" s="23">
        <v>14</v>
      </c>
      <c r="B17" s="23" t="s">
        <v>23</v>
      </c>
      <c r="C17" s="24" t="s">
        <v>57</v>
      </c>
      <c r="D17" s="24" t="s">
        <v>58</v>
      </c>
      <c r="E17" s="24" t="s">
        <v>183</v>
      </c>
      <c r="F17" s="23">
        <v>197</v>
      </c>
      <c r="G17" s="23">
        <v>188</v>
      </c>
      <c r="H17" s="23">
        <v>196</v>
      </c>
      <c r="I17" s="23">
        <f t="shared" si="0"/>
        <v>197</v>
      </c>
      <c r="J17" s="23">
        <f t="shared" si="1"/>
        <v>196</v>
      </c>
      <c r="K17" s="23">
        <f t="shared" si="2"/>
        <v>196.5</v>
      </c>
      <c r="L17" s="23">
        <f t="shared" si="3"/>
        <v>13</v>
      </c>
      <c r="M17" s="23" t="s">
        <v>38</v>
      </c>
    </row>
    <row r="18" spans="1:13" ht="25.05" customHeight="1">
      <c r="A18" s="23">
        <v>15</v>
      </c>
      <c r="B18" s="23" t="s">
        <v>59</v>
      </c>
      <c r="C18" s="24" t="s">
        <v>60</v>
      </c>
      <c r="D18" s="24" t="s">
        <v>61</v>
      </c>
      <c r="E18" s="24" t="s">
        <v>62</v>
      </c>
      <c r="F18" s="23">
        <v>115</v>
      </c>
      <c r="G18" s="23">
        <v>153</v>
      </c>
      <c r="H18" s="23">
        <v>214</v>
      </c>
      <c r="I18" s="23">
        <f t="shared" si="0"/>
        <v>214</v>
      </c>
      <c r="J18" s="23">
        <f t="shared" si="1"/>
        <v>153</v>
      </c>
      <c r="K18" s="23">
        <f t="shared" si="2"/>
        <v>183.5</v>
      </c>
      <c r="L18" s="23">
        <f t="shared" si="3"/>
        <v>15</v>
      </c>
      <c r="M18" s="23" t="s">
        <v>38</v>
      </c>
    </row>
    <row r="19" spans="1:13" ht="25.05" customHeight="1">
      <c r="A19" s="23">
        <v>16</v>
      </c>
      <c r="B19" s="23" t="s">
        <v>63</v>
      </c>
      <c r="C19" s="24" t="s">
        <v>64</v>
      </c>
      <c r="D19" s="24" t="s">
        <v>65</v>
      </c>
      <c r="E19" s="24" t="s">
        <v>66</v>
      </c>
      <c r="F19" s="23">
        <v>130</v>
      </c>
      <c r="G19" s="23">
        <v>73</v>
      </c>
      <c r="H19" s="23">
        <v>135</v>
      </c>
      <c r="I19" s="23">
        <f t="shared" si="0"/>
        <v>135</v>
      </c>
      <c r="J19" s="23">
        <f t="shared" si="1"/>
        <v>130</v>
      </c>
      <c r="K19" s="23">
        <f t="shared" si="2"/>
        <v>132.5</v>
      </c>
      <c r="L19" s="23">
        <f t="shared" si="3"/>
        <v>16</v>
      </c>
      <c r="M19" s="23" t="s">
        <v>38</v>
      </c>
    </row>
    <row r="20" spans="1:13" ht="25.05" customHeight="1">
      <c r="A20" s="23">
        <v>17</v>
      </c>
      <c r="B20" s="23" t="s">
        <v>54</v>
      </c>
      <c r="C20" s="24" t="s">
        <v>67</v>
      </c>
      <c r="D20" s="24" t="s">
        <v>68</v>
      </c>
      <c r="E20" s="24" t="s">
        <v>69</v>
      </c>
      <c r="F20" s="23">
        <v>96</v>
      </c>
      <c r="G20" s="23">
        <v>144</v>
      </c>
      <c r="H20" s="23">
        <v>116</v>
      </c>
      <c r="I20" s="23">
        <f t="shared" si="0"/>
        <v>144</v>
      </c>
      <c r="J20" s="23">
        <f t="shared" si="1"/>
        <v>116</v>
      </c>
      <c r="K20" s="23">
        <f t="shared" si="2"/>
        <v>130</v>
      </c>
      <c r="L20" s="23">
        <f t="shared" si="3"/>
        <v>17</v>
      </c>
      <c r="M20" s="23" t="s">
        <v>70</v>
      </c>
    </row>
    <row r="21" spans="1:13" ht="25.05" customHeight="1">
      <c r="A21" s="23">
        <v>18</v>
      </c>
      <c r="B21" s="23" t="s">
        <v>54</v>
      </c>
      <c r="C21" s="24" t="s">
        <v>71</v>
      </c>
      <c r="D21" s="24" t="s">
        <v>72</v>
      </c>
      <c r="E21" s="24" t="s">
        <v>73</v>
      </c>
      <c r="F21" s="23">
        <v>120</v>
      </c>
      <c r="G21" s="23">
        <v>100</v>
      </c>
      <c r="H21" s="23">
        <v>130</v>
      </c>
      <c r="I21" s="23">
        <f t="shared" si="0"/>
        <v>130</v>
      </c>
      <c r="J21" s="23">
        <f t="shared" si="1"/>
        <v>120</v>
      </c>
      <c r="K21" s="23">
        <f t="shared" si="2"/>
        <v>125</v>
      </c>
      <c r="L21" s="23">
        <f t="shared" si="3"/>
        <v>18</v>
      </c>
      <c r="M21" s="23" t="s">
        <v>70</v>
      </c>
    </row>
    <row r="22" spans="1:13" ht="25.05" customHeight="1">
      <c r="A22" s="23">
        <v>19</v>
      </c>
      <c r="B22" s="23" t="s">
        <v>74</v>
      </c>
      <c r="C22" s="24" t="s">
        <v>75</v>
      </c>
      <c r="D22" s="24" t="s">
        <v>76</v>
      </c>
      <c r="E22" s="24" t="s">
        <v>77</v>
      </c>
      <c r="F22" s="23">
        <v>64</v>
      </c>
      <c r="G22" s="23">
        <v>105</v>
      </c>
      <c r="H22" s="23">
        <v>134</v>
      </c>
      <c r="I22" s="23">
        <f t="shared" si="0"/>
        <v>134</v>
      </c>
      <c r="J22" s="23">
        <f t="shared" si="1"/>
        <v>105</v>
      </c>
      <c r="K22" s="23">
        <f t="shared" si="2"/>
        <v>119.5</v>
      </c>
      <c r="L22" s="23">
        <f t="shared" si="3"/>
        <v>19</v>
      </c>
      <c r="M22" s="23" t="s">
        <v>70</v>
      </c>
    </row>
    <row r="23" spans="1:13" ht="25.05" customHeight="1">
      <c r="A23" s="23">
        <v>20</v>
      </c>
      <c r="B23" s="23" t="s">
        <v>74</v>
      </c>
      <c r="C23" s="24" t="s">
        <v>78</v>
      </c>
      <c r="D23" s="24" t="s">
        <v>79</v>
      </c>
      <c r="E23" s="24" t="s">
        <v>77</v>
      </c>
      <c r="F23" s="23">
        <v>82</v>
      </c>
      <c r="G23" s="23">
        <v>148</v>
      </c>
      <c r="H23" s="23">
        <v>71</v>
      </c>
      <c r="I23" s="23">
        <f t="shared" si="0"/>
        <v>148</v>
      </c>
      <c r="J23" s="23">
        <f t="shared" si="1"/>
        <v>82</v>
      </c>
      <c r="K23" s="23">
        <f t="shared" si="2"/>
        <v>115</v>
      </c>
      <c r="L23" s="23">
        <f t="shared" si="3"/>
        <v>20</v>
      </c>
      <c r="M23" s="23" t="s">
        <v>70</v>
      </c>
    </row>
    <row r="24" spans="1:13" ht="25.05" customHeight="1">
      <c r="A24" s="23">
        <v>21</v>
      </c>
      <c r="B24" s="23" t="s">
        <v>80</v>
      </c>
      <c r="C24" s="24" t="s">
        <v>81</v>
      </c>
      <c r="D24" s="24" t="s">
        <v>82</v>
      </c>
      <c r="E24" s="24" t="s">
        <v>83</v>
      </c>
      <c r="F24" s="23">
        <v>51</v>
      </c>
      <c r="G24" s="23">
        <v>92</v>
      </c>
      <c r="H24" s="23">
        <v>55</v>
      </c>
      <c r="I24" s="23">
        <f t="shared" si="0"/>
        <v>92</v>
      </c>
      <c r="J24" s="23">
        <f t="shared" si="1"/>
        <v>55</v>
      </c>
      <c r="K24" s="23">
        <f t="shared" si="2"/>
        <v>73.5</v>
      </c>
      <c r="L24" s="23">
        <f t="shared" si="3"/>
        <v>21</v>
      </c>
      <c r="M24" s="23" t="s">
        <v>70</v>
      </c>
    </row>
    <row r="25" spans="1:13" ht="25.05" customHeight="1">
      <c r="A25" s="23">
        <v>22</v>
      </c>
      <c r="B25" s="23" t="s">
        <v>63</v>
      </c>
      <c r="C25" s="24" t="s">
        <v>84</v>
      </c>
      <c r="D25" s="24" t="s">
        <v>85</v>
      </c>
      <c r="E25" s="24" t="s">
        <v>86</v>
      </c>
      <c r="F25" s="23">
        <v>45</v>
      </c>
      <c r="G25" s="23">
        <v>27</v>
      </c>
      <c r="H25" s="23">
        <v>4</v>
      </c>
      <c r="I25" s="23">
        <f t="shared" si="0"/>
        <v>45</v>
      </c>
      <c r="J25" s="23">
        <f t="shared" si="1"/>
        <v>27</v>
      </c>
      <c r="K25" s="23">
        <f t="shared" si="2"/>
        <v>36</v>
      </c>
      <c r="L25" s="23">
        <f t="shared" si="3"/>
        <v>22</v>
      </c>
      <c r="M25" s="23" t="s">
        <v>70</v>
      </c>
    </row>
    <row r="26" spans="1:13" ht="25.05" customHeight="1">
      <c r="A26" s="23">
        <v>23</v>
      </c>
      <c r="B26" s="23" t="s">
        <v>87</v>
      </c>
      <c r="C26" s="26" t="s">
        <v>88</v>
      </c>
      <c r="D26" s="24" t="s">
        <v>89</v>
      </c>
      <c r="E26" s="24" t="s">
        <v>90</v>
      </c>
      <c r="F26" s="23">
        <v>23</v>
      </c>
      <c r="G26" s="23">
        <v>39</v>
      </c>
      <c r="H26" s="23">
        <v>13</v>
      </c>
      <c r="I26" s="23">
        <f t="shared" si="0"/>
        <v>39</v>
      </c>
      <c r="J26" s="23">
        <f t="shared" si="1"/>
        <v>23</v>
      </c>
      <c r="K26" s="23">
        <f t="shared" si="2"/>
        <v>31</v>
      </c>
      <c r="L26" s="23">
        <f t="shared" si="3"/>
        <v>23</v>
      </c>
      <c r="M26" s="23" t="s">
        <v>70</v>
      </c>
    </row>
    <row r="27" spans="1:13" ht="25.05" customHeight="1">
      <c r="A27" s="23">
        <v>24</v>
      </c>
      <c r="B27" s="23" t="s">
        <v>63</v>
      </c>
      <c r="C27" s="24" t="s">
        <v>64</v>
      </c>
      <c r="D27" s="24" t="s">
        <v>91</v>
      </c>
      <c r="E27" s="24" t="s">
        <v>92</v>
      </c>
      <c r="F27" s="23">
        <v>27</v>
      </c>
      <c r="G27" s="23" t="s">
        <v>181</v>
      </c>
      <c r="H27" s="23">
        <v>31</v>
      </c>
      <c r="I27" s="23">
        <f t="shared" si="0"/>
        <v>31</v>
      </c>
      <c r="J27" s="23">
        <f t="shared" si="1"/>
        <v>27</v>
      </c>
      <c r="K27" s="23">
        <f t="shared" si="2"/>
        <v>29</v>
      </c>
      <c r="L27" s="23">
        <f t="shared" si="3"/>
        <v>24</v>
      </c>
      <c r="M27" s="23" t="s">
        <v>70</v>
      </c>
    </row>
    <row r="28" spans="1:13" ht="25.05" customHeight="1">
      <c r="A28" s="23">
        <v>25</v>
      </c>
      <c r="B28" s="23" t="s">
        <v>63</v>
      </c>
      <c r="C28" s="24" t="s">
        <v>93</v>
      </c>
      <c r="D28" s="24" t="s">
        <v>94</v>
      </c>
      <c r="E28" s="24" t="s">
        <v>95</v>
      </c>
      <c r="F28" s="23">
        <v>16</v>
      </c>
      <c r="G28" s="23">
        <v>29</v>
      </c>
      <c r="H28" s="23">
        <v>25</v>
      </c>
      <c r="I28" s="23">
        <f t="shared" si="0"/>
        <v>29</v>
      </c>
      <c r="J28" s="23">
        <f t="shared" si="1"/>
        <v>25</v>
      </c>
      <c r="K28" s="23">
        <f t="shared" si="2"/>
        <v>27</v>
      </c>
      <c r="L28" s="23">
        <f t="shared" si="3"/>
        <v>25</v>
      </c>
      <c r="M28" s="23" t="s">
        <v>70</v>
      </c>
    </row>
    <row r="29" spans="1:13" ht="25.05" customHeight="1">
      <c r="A29" s="23">
        <v>26</v>
      </c>
      <c r="B29" s="23" t="s">
        <v>96</v>
      </c>
      <c r="C29" s="24" t="s">
        <v>97</v>
      </c>
      <c r="D29" s="24" t="s">
        <v>98</v>
      </c>
      <c r="E29" s="24" t="s">
        <v>99</v>
      </c>
      <c r="F29" s="23">
        <v>0</v>
      </c>
      <c r="G29" s="23">
        <v>0</v>
      </c>
      <c r="H29" s="23">
        <v>0</v>
      </c>
      <c r="I29" s="23">
        <f t="shared" si="0"/>
        <v>0</v>
      </c>
      <c r="J29" s="23">
        <f t="shared" si="1"/>
        <v>0</v>
      </c>
      <c r="K29" s="23">
        <f t="shared" si="2"/>
        <v>0</v>
      </c>
      <c r="L29" s="23">
        <f t="shared" si="3"/>
        <v>26</v>
      </c>
      <c r="M29" s="23" t="s">
        <v>70</v>
      </c>
    </row>
  </sheetData>
  <mergeCells count="2">
    <mergeCell ref="A1:M1"/>
    <mergeCell ref="A2:M2"/>
  </mergeCells>
  <phoneticPr fontId="13" type="noConversion"/>
  <pageMargins left="1.18055555555556" right="3.8888888888888903E-2" top="3.8888888888888903E-2" bottom="3.8888888888888903E-2" header="0.31388888888888899" footer="0.313888888888888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C5" sqref="C5"/>
    </sheetView>
  </sheetViews>
  <sheetFormatPr defaultColWidth="6.21875" defaultRowHeight="15.75" customHeight="1"/>
  <cols>
    <col min="1" max="1" width="6.33203125" style="2" customWidth="1"/>
    <col min="2" max="2" width="7.6640625" style="2" customWidth="1"/>
    <col min="3" max="3" width="36.109375" style="2" customWidth="1"/>
    <col min="4" max="4" width="38.6640625" style="2" customWidth="1"/>
    <col min="5" max="5" width="27.6640625" style="2" customWidth="1"/>
    <col min="6" max="8" width="7.109375" style="2" customWidth="1"/>
    <col min="9" max="10" width="5.21875" style="2" customWidth="1"/>
    <col min="11" max="11" width="6.77734375" style="2" customWidth="1"/>
    <col min="12" max="13" width="5.21875" style="2" customWidth="1"/>
    <col min="14" max="16384" width="6.21875" style="2"/>
  </cols>
  <sheetData>
    <row r="1" spans="1:13" ht="37.049999999999997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31.05" customHeight="1">
      <c r="A2" s="19" t="s">
        <v>100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s="1" customFormat="1" ht="42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pans="1:13" ht="25.05" customHeight="1">
      <c r="A4" s="9">
        <v>1</v>
      </c>
      <c r="B4" s="9" t="s">
        <v>15</v>
      </c>
      <c r="C4" s="10" t="s">
        <v>101</v>
      </c>
      <c r="D4" s="10" t="s">
        <v>102</v>
      </c>
      <c r="E4" s="10" t="s">
        <v>103</v>
      </c>
      <c r="F4" s="9">
        <v>304</v>
      </c>
      <c r="G4" s="9">
        <v>284</v>
      </c>
      <c r="H4" s="9">
        <v>319</v>
      </c>
      <c r="I4" s="9">
        <f t="shared" ref="I4:I24" si="0">LARGE(F4:H4,1)</f>
        <v>319</v>
      </c>
      <c r="J4" s="9">
        <f t="shared" ref="J4:J24" si="1">LARGE(F4:H4,2)</f>
        <v>304</v>
      </c>
      <c r="K4" s="9">
        <f t="shared" ref="K4:K24" si="2">AVERAGE(I4,J4)</f>
        <v>311.5</v>
      </c>
      <c r="L4" s="9">
        <f t="shared" ref="L4:L24" si="3">RANK(K4,$K$4:$K$24)</f>
        <v>1</v>
      </c>
      <c r="M4" s="14" t="s">
        <v>19</v>
      </c>
    </row>
    <row r="5" spans="1:13" ht="25.05" customHeight="1">
      <c r="A5" s="6">
        <v>2</v>
      </c>
      <c r="B5" s="6" t="s">
        <v>23</v>
      </c>
      <c r="C5" s="11" t="s">
        <v>104</v>
      </c>
      <c r="D5" s="11" t="s">
        <v>105</v>
      </c>
      <c r="E5" s="11" t="s">
        <v>106</v>
      </c>
      <c r="F5" s="6">
        <v>316</v>
      </c>
      <c r="G5" s="6">
        <v>302</v>
      </c>
      <c r="H5" s="6">
        <v>246</v>
      </c>
      <c r="I5" s="6">
        <f t="shared" si="0"/>
        <v>316</v>
      </c>
      <c r="J5" s="6">
        <f t="shared" si="1"/>
        <v>302</v>
      </c>
      <c r="K5" s="6">
        <f t="shared" si="2"/>
        <v>309</v>
      </c>
      <c r="L5" s="6">
        <f t="shared" si="3"/>
        <v>2</v>
      </c>
      <c r="M5" s="15" t="s">
        <v>19</v>
      </c>
    </row>
    <row r="6" spans="1:13" ht="45" customHeight="1">
      <c r="A6" s="6">
        <v>3</v>
      </c>
      <c r="B6" s="6" t="s">
        <v>23</v>
      </c>
      <c r="C6" s="12" t="s">
        <v>107</v>
      </c>
      <c r="D6" s="11" t="s">
        <v>108</v>
      </c>
      <c r="E6" s="11" t="s">
        <v>109</v>
      </c>
      <c r="F6" s="6">
        <v>282</v>
      </c>
      <c r="G6" s="6">
        <v>186</v>
      </c>
      <c r="H6" s="6">
        <v>287</v>
      </c>
      <c r="I6" s="6">
        <f t="shared" si="0"/>
        <v>287</v>
      </c>
      <c r="J6" s="6">
        <f t="shared" si="1"/>
        <v>282</v>
      </c>
      <c r="K6" s="6">
        <f t="shared" si="2"/>
        <v>284.5</v>
      </c>
      <c r="L6" s="6">
        <f t="shared" si="3"/>
        <v>3</v>
      </c>
      <c r="M6" s="15" t="s">
        <v>19</v>
      </c>
    </row>
    <row r="7" spans="1:13" ht="25.05" customHeight="1">
      <c r="A7" s="6">
        <v>4</v>
      </c>
      <c r="B7" s="6" t="s">
        <v>23</v>
      </c>
      <c r="C7" s="11" t="s">
        <v>110</v>
      </c>
      <c r="D7" s="11" t="s">
        <v>111</v>
      </c>
      <c r="E7" s="11" t="s">
        <v>106</v>
      </c>
      <c r="F7" s="6">
        <v>172</v>
      </c>
      <c r="G7" s="6">
        <v>165</v>
      </c>
      <c r="H7" s="6">
        <v>322</v>
      </c>
      <c r="I7" s="6">
        <f t="shared" si="0"/>
        <v>322</v>
      </c>
      <c r="J7" s="6">
        <f t="shared" si="1"/>
        <v>172</v>
      </c>
      <c r="K7" s="6">
        <f t="shared" si="2"/>
        <v>247</v>
      </c>
      <c r="L7" s="6">
        <f t="shared" si="3"/>
        <v>4</v>
      </c>
      <c r="M7" s="15" t="s">
        <v>19</v>
      </c>
    </row>
    <row r="8" spans="1:13" ht="25.05" customHeight="1">
      <c r="A8" s="6">
        <v>5</v>
      </c>
      <c r="B8" s="6" t="s">
        <v>15</v>
      </c>
      <c r="C8" s="11" t="s">
        <v>112</v>
      </c>
      <c r="D8" s="11" t="s">
        <v>113</v>
      </c>
      <c r="E8" s="11" t="s">
        <v>114</v>
      </c>
      <c r="F8" s="6">
        <v>217</v>
      </c>
      <c r="G8" s="6">
        <v>177</v>
      </c>
      <c r="H8" s="6">
        <v>253</v>
      </c>
      <c r="I8" s="6">
        <f t="shared" si="0"/>
        <v>253</v>
      </c>
      <c r="J8" s="6">
        <f t="shared" si="1"/>
        <v>217</v>
      </c>
      <c r="K8" s="6">
        <f t="shared" si="2"/>
        <v>235</v>
      </c>
      <c r="L8" s="6">
        <f t="shared" si="3"/>
        <v>5</v>
      </c>
      <c r="M8" s="15" t="s">
        <v>19</v>
      </c>
    </row>
    <row r="9" spans="1:13" ht="24" customHeight="1">
      <c r="A9" s="6">
        <v>6</v>
      </c>
      <c r="B9" s="6" t="s">
        <v>23</v>
      </c>
      <c r="C9" s="11" t="s">
        <v>115</v>
      </c>
      <c r="D9" s="11" t="s">
        <v>116</v>
      </c>
      <c r="E9" s="11" t="s">
        <v>117</v>
      </c>
      <c r="F9" s="6">
        <v>34</v>
      </c>
      <c r="G9" s="6">
        <v>176</v>
      </c>
      <c r="H9" s="6">
        <v>206</v>
      </c>
      <c r="I9" s="6">
        <f t="shared" si="0"/>
        <v>206</v>
      </c>
      <c r="J9" s="6">
        <f t="shared" si="1"/>
        <v>176</v>
      </c>
      <c r="K9" s="6">
        <f t="shared" si="2"/>
        <v>191</v>
      </c>
      <c r="L9" s="6">
        <f t="shared" si="3"/>
        <v>6</v>
      </c>
      <c r="M9" s="15" t="s">
        <v>38</v>
      </c>
    </row>
    <row r="10" spans="1:13" ht="25.05" customHeight="1">
      <c r="A10" s="6">
        <v>7</v>
      </c>
      <c r="B10" s="6" t="s">
        <v>74</v>
      </c>
      <c r="C10" s="11" t="s">
        <v>118</v>
      </c>
      <c r="D10" s="11" t="s">
        <v>119</v>
      </c>
      <c r="E10" s="11" t="s">
        <v>120</v>
      </c>
      <c r="F10" s="6">
        <v>173</v>
      </c>
      <c r="G10" s="6">
        <v>111</v>
      </c>
      <c r="H10" s="6">
        <v>183</v>
      </c>
      <c r="I10" s="6">
        <f t="shared" si="0"/>
        <v>183</v>
      </c>
      <c r="J10" s="6">
        <f t="shared" si="1"/>
        <v>173</v>
      </c>
      <c r="K10" s="6">
        <f t="shared" si="2"/>
        <v>178</v>
      </c>
      <c r="L10" s="6">
        <f t="shared" si="3"/>
        <v>7</v>
      </c>
      <c r="M10" s="15" t="s">
        <v>38</v>
      </c>
    </row>
    <row r="11" spans="1:13" ht="25.05" customHeight="1">
      <c r="A11" s="6">
        <v>8</v>
      </c>
      <c r="B11" s="6" t="s">
        <v>59</v>
      </c>
      <c r="C11" s="11" t="s">
        <v>60</v>
      </c>
      <c r="D11" s="11" t="s">
        <v>121</v>
      </c>
      <c r="E11" s="11" t="s">
        <v>122</v>
      </c>
      <c r="F11" s="6">
        <v>127</v>
      </c>
      <c r="G11" s="6">
        <v>11</v>
      </c>
      <c r="H11" s="6">
        <v>217</v>
      </c>
      <c r="I11" s="6">
        <f t="shared" si="0"/>
        <v>217</v>
      </c>
      <c r="J11" s="6">
        <f t="shared" si="1"/>
        <v>127</v>
      </c>
      <c r="K11" s="6">
        <f t="shared" si="2"/>
        <v>172</v>
      </c>
      <c r="L11" s="6">
        <f t="shared" si="3"/>
        <v>8</v>
      </c>
      <c r="M11" s="15" t="s">
        <v>38</v>
      </c>
    </row>
    <row r="12" spans="1:13" ht="25.05" customHeight="1">
      <c r="A12" s="6">
        <v>9</v>
      </c>
      <c r="B12" s="6" t="s">
        <v>54</v>
      </c>
      <c r="C12" s="11" t="s">
        <v>123</v>
      </c>
      <c r="D12" s="11" t="s">
        <v>124</v>
      </c>
      <c r="E12" s="11" t="s">
        <v>125</v>
      </c>
      <c r="F12" s="6">
        <v>166</v>
      </c>
      <c r="G12" s="6">
        <v>129</v>
      </c>
      <c r="H12" s="6">
        <v>166</v>
      </c>
      <c r="I12" s="6">
        <f t="shared" si="0"/>
        <v>166</v>
      </c>
      <c r="J12" s="6">
        <f t="shared" si="1"/>
        <v>166</v>
      </c>
      <c r="K12" s="6">
        <f t="shared" si="2"/>
        <v>166</v>
      </c>
      <c r="L12" s="6">
        <f t="shared" si="3"/>
        <v>9</v>
      </c>
      <c r="M12" s="15" t="s">
        <v>38</v>
      </c>
    </row>
    <row r="13" spans="1:13" ht="25.05" customHeight="1">
      <c r="A13" s="6">
        <v>10</v>
      </c>
      <c r="B13" s="6" t="s">
        <v>15</v>
      </c>
      <c r="C13" s="11" t="s">
        <v>126</v>
      </c>
      <c r="D13" s="11" t="s">
        <v>127</v>
      </c>
      <c r="E13" s="11" t="s">
        <v>128</v>
      </c>
      <c r="F13" s="6">
        <v>186</v>
      </c>
      <c r="G13" s="6">
        <v>134</v>
      </c>
      <c r="H13" s="6">
        <v>123</v>
      </c>
      <c r="I13" s="6">
        <f t="shared" si="0"/>
        <v>186</v>
      </c>
      <c r="J13" s="6">
        <f t="shared" si="1"/>
        <v>134</v>
      </c>
      <c r="K13" s="6">
        <f t="shared" si="2"/>
        <v>160</v>
      </c>
      <c r="L13" s="6">
        <f t="shared" si="3"/>
        <v>10</v>
      </c>
      <c r="M13" s="15" t="s">
        <v>38</v>
      </c>
    </row>
    <row r="14" spans="1:13" ht="25.05" customHeight="1">
      <c r="A14" s="6">
        <v>11</v>
      </c>
      <c r="B14" s="6" t="s">
        <v>74</v>
      </c>
      <c r="C14" s="11" t="s">
        <v>129</v>
      </c>
      <c r="D14" s="11" t="s">
        <v>130</v>
      </c>
      <c r="E14" s="11" t="s">
        <v>131</v>
      </c>
      <c r="F14" s="6">
        <v>99</v>
      </c>
      <c r="G14" s="6">
        <v>126</v>
      </c>
      <c r="H14" s="6">
        <v>192</v>
      </c>
      <c r="I14" s="6">
        <f t="shared" si="0"/>
        <v>192</v>
      </c>
      <c r="J14" s="6">
        <f t="shared" si="1"/>
        <v>126</v>
      </c>
      <c r="K14" s="6">
        <f t="shared" si="2"/>
        <v>159</v>
      </c>
      <c r="L14" s="6">
        <f t="shared" si="3"/>
        <v>11</v>
      </c>
      <c r="M14" s="15" t="s">
        <v>38</v>
      </c>
    </row>
    <row r="15" spans="1:13" ht="25.05" customHeight="1">
      <c r="A15" s="6">
        <v>12</v>
      </c>
      <c r="B15" s="6" t="s">
        <v>63</v>
      </c>
      <c r="C15" s="11" t="s">
        <v>132</v>
      </c>
      <c r="D15" s="11" t="s">
        <v>133</v>
      </c>
      <c r="E15" s="11" t="s">
        <v>134</v>
      </c>
      <c r="F15" s="6">
        <v>133</v>
      </c>
      <c r="G15" s="6">
        <v>162</v>
      </c>
      <c r="H15" s="6">
        <v>47</v>
      </c>
      <c r="I15" s="6">
        <f t="shared" si="0"/>
        <v>162</v>
      </c>
      <c r="J15" s="6">
        <f t="shared" si="1"/>
        <v>133</v>
      </c>
      <c r="K15" s="6">
        <f t="shared" si="2"/>
        <v>147.5</v>
      </c>
      <c r="L15" s="6">
        <f t="shared" si="3"/>
        <v>12</v>
      </c>
      <c r="M15" s="15" t="s">
        <v>38</v>
      </c>
    </row>
    <row r="16" spans="1:13" ht="25.05" customHeight="1">
      <c r="A16" s="6">
        <v>13</v>
      </c>
      <c r="B16" s="6" t="s">
        <v>44</v>
      </c>
      <c r="C16" s="11" t="s">
        <v>135</v>
      </c>
      <c r="D16" s="11" t="s">
        <v>136</v>
      </c>
      <c r="E16" s="11" t="s">
        <v>137</v>
      </c>
      <c r="F16" s="6">
        <v>23</v>
      </c>
      <c r="G16" s="6">
        <v>162</v>
      </c>
      <c r="H16" s="6">
        <v>113</v>
      </c>
      <c r="I16" s="6">
        <f t="shared" si="0"/>
        <v>162</v>
      </c>
      <c r="J16" s="6">
        <f t="shared" si="1"/>
        <v>113</v>
      </c>
      <c r="K16" s="6">
        <f t="shared" si="2"/>
        <v>137.5</v>
      </c>
      <c r="L16" s="6">
        <f t="shared" si="3"/>
        <v>13</v>
      </c>
      <c r="M16" s="15" t="s">
        <v>70</v>
      </c>
    </row>
    <row r="17" spans="1:13" ht="25.05" customHeight="1">
      <c r="A17" s="6">
        <v>14</v>
      </c>
      <c r="B17" s="6" t="s">
        <v>63</v>
      </c>
      <c r="C17" s="11" t="s">
        <v>138</v>
      </c>
      <c r="D17" s="11" t="s">
        <v>139</v>
      </c>
      <c r="E17" s="11" t="s">
        <v>134</v>
      </c>
      <c r="F17" s="6">
        <v>131</v>
      </c>
      <c r="G17" s="6">
        <v>88</v>
      </c>
      <c r="H17" s="6">
        <v>141</v>
      </c>
      <c r="I17" s="6">
        <f t="shared" si="0"/>
        <v>141</v>
      </c>
      <c r="J17" s="6">
        <f t="shared" si="1"/>
        <v>131</v>
      </c>
      <c r="K17" s="6">
        <f t="shared" si="2"/>
        <v>136</v>
      </c>
      <c r="L17" s="6">
        <f t="shared" si="3"/>
        <v>14</v>
      </c>
      <c r="M17" s="15" t="s">
        <v>70</v>
      </c>
    </row>
    <row r="18" spans="1:13" ht="25.05" customHeight="1">
      <c r="A18" s="6">
        <v>15</v>
      </c>
      <c r="B18" s="6" t="s">
        <v>15</v>
      </c>
      <c r="C18" s="11" t="s">
        <v>140</v>
      </c>
      <c r="D18" s="11" t="s">
        <v>141</v>
      </c>
      <c r="E18" s="11" t="s">
        <v>114</v>
      </c>
      <c r="F18" s="6">
        <v>166</v>
      </c>
      <c r="G18" s="6">
        <v>90</v>
      </c>
      <c r="H18" s="13" t="s">
        <v>142</v>
      </c>
      <c r="I18" s="6">
        <f t="shared" si="0"/>
        <v>166</v>
      </c>
      <c r="J18" s="6">
        <f t="shared" si="1"/>
        <v>90</v>
      </c>
      <c r="K18" s="6">
        <f t="shared" si="2"/>
        <v>128</v>
      </c>
      <c r="L18" s="6">
        <f t="shared" si="3"/>
        <v>15</v>
      </c>
      <c r="M18" s="15" t="s">
        <v>70</v>
      </c>
    </row>
    <row r="19" spans="1:13" ht="25.05" customHeight="1">
      <c r="A19" s="6">
        <v>16</v>
      </c>
      <c r="B19" s="6" t="s">
        <v>23</v>
      </c>
      <c r="C19" s="11" t="s">
        <v>143</v>
      </c>
      <c r="D19" s="11" t="s">
        <v>144</v>
      </c>
      <c r="E19" s="11" t="s">
        <v>145</v>
      </c>
      <c r="F19" s="6">
        <v>16</v>
      </c>
      <c r="G19" s="6">
        <v>96</v>
      </c>
      <c r="H19" s="6">
        <v>156</v>
      </c>
      <c r="I19" s="6">
        <f t="shared" si="0"/>
        <v>156</v>
      </c>
      <c r="J19" s="6">
        <f t="shared" si="1"/>
        <v>96</v>
      </c>
      <c r="K19" s="6">
        <f t="shared" si="2"/>
        <v>126</v>
      </c>
      <c r="L19" s="6">
        <f t="shared" si="3"/>
        <v>16</v>
      </c>
      <c r="M19" s="15" t="s">
        <v>70</v>
      </c>
    </row>
    <row r="20" spans="1:13" ht="25.05" customHeight="1">
      <c r="A20" s="6">
        <v>17</v>
      </c>
      <c r="B20" s="6" t="s">
        <v>146</v>
      </c>
      <c r="C20" s="11" t="s">
        <v>147</v>
      </c>
      <c r="D20" s="11" t="s">
        <v>148</v>
      </c>
      <c r="E20" s="11" t="s">
        <v>149</v>
      </c>
      <c r="F20" s="6">
        <v>120</v>
      </c>
      <c r="G20" s="6">
        <v>92</v>
      </c>
      <c r="H20" s="6">
        <v>111</v>
      </c>
      <c r="I20" s="6">
        <f t="shared" si="0"/>
        <v>120</v>
      </c>
      <c r="J20" s="6">
        <f t="shared" si="1"/>
        <v>111</v>
      </c>
      <c r="K20" s="6">
        <f t="shared" si="2"/>
        <v>115.5</v>
      </c>
      <c r="L20" s="6">
        <f t="shared" si="3"/>
        <v>17</v>
      </c>
      <c r="M20" s="15" t="s">
        <v>70</v>
      </c>
    </row>
    <row r="21" spans="1:13" ht="25.05" customHeight="1">
      <c r="A21" s="6">
        <v>18</v>
      </c>
      <c r="B21" s="6" t="s">
        <v>146</v>
      </c>
      <c r="C21" s="11" t="s">
        <v>150</v>
      </c>
      <c r="D21" s="11" t="s">
        <v>151</v>
      </c>
      <c r="E21" s="11" t="s">
        <v>149</v>
      </c>
      <c r="F21" s="6">
        <v>39</v>
      </c>
      <c r="G21" s="6">
        <v>62</v>
      </c>
      <c r="H21" s="6">
        <v>101</v>
      </c>
      <c r="I21" s="6">
        <f t="shared" si="0"/>
        <v>101</v>
      </c>
      <c r="J21" s="6">
        <f t="shared" si="1"/>
        <v>62</v>
      </c>
      <c r="K21" s="6">
        <f t="shared" si="2"/>
        <v>81.5</v>
      </c>
      <c r="L21" s="6">
        <f t="shared" si="3"/>
        <v>18</v>
      </c>
      <c r="M21" s="15" t="s">
        <v>70</v>
      </c>
    </row>
    <row r="22" spans="1:13" ht="25.05" customHeight="1">
      <c r="A22" s="6">
        <v>19</v>
      </c>
      <c r="B22" s="6" t="s">
        <v>54</v>
      </c>
      <c r="C22" s="11" t="s">
        <v>152</v>
      </c>
      <c r="D22" s="11" t="s">
        <v>153</v>
      </c>
      <c r="E22" s="11" t="s">
        <v>154</v>
      </c>
      <c r="F22" s="6">
        <v>41</v>
      </c>
      <c r="G22" s="6">
        <v>49</v>
      </c>
      <c r="H22" s="6">
        <v>93</v>
      </c>
      <c r="I22" s="6">
        <f t="shared" si="0"/>
        <v>93</v>
      </c>
      <c r="J22" s="6">
        <f t="shared" si="1"/>
        <v>49</v>
      </c>
      <c r="K22" s="6">
        <f t="shared" si="2"/>
        <v>71</v>
      </c>
      <c r="L22" s="6">
        <f t="shared" si="3"/>
        <v>19</v>
      </c>
      <c r="M22" s="15" t="s">
        <v>70</v>
      </c>
    </row>
    <row r="23" spans="1:13" ht="25.05" customHeight="1">
      <c r="A23" s="6">
        <v>20</v>
      </c>
      <c r="B23" s="6" t="s">
        <v>54</v>
      </c>
      <c r="C23" s="11" t="s">
        <v>155</v>
      </c>
      <c r="D23" s="11" t="s">
        <v>156</v>
      </c>
      <c r="E23" s="11" t="s">
        <v>157</v>
      </c>
      <c r="F23" s="6">
        <v>102</v>
      </c>
      <c r="G23" s="6">
        <v>0</v>
      </c>
      <c r="H23" s="6">
        <v>-9</v>
      </c>
      <c r="I23" s="6">
        <f t="shared" si="0"/>
        <v>102</v>
      </c>
      <c r="J23" s="6">
        <f t="shared" si="1"/>
        <v>0</v>
      </c>
      <c r="K23" s="6">
        <f t="shared" si="2"/>
        <v>51</v>
      </c>
      <c r="L23" s="6">
        <f t="shared" si="3"/>
        <v>20</v>
      </c>
      <c r="M23" s="15" t="s">
        <v>70</v>
      </c>
    </row>
    <row r="24" spans="1:13" ht="25.05" customHeight="1">
      <c r="A24" s="6">
        <v>21</v>
      </c>
      <c r="B24" s="6" t="s">
        <v>96</v>
      </c>
      <c r="C24" s="11" t="s">
        <v>97</v>
      </c>
      <c r="D24" s="11" t="s">
        <v>158</v>
      </c>
      <c r="E24" s="11" t="s">
        <v>99</v>
      </c>
      <c r="F24" s="6">
        <v>19</v>
      </c>
      <c r="G24" s="6">
        <v>1</v>
      </c>
      <c r="H24" s="6">
        <v>17</v>
      </c>
      <c r="I24" s="6">
        <f t="shared" si="0"/>
        <v>19</v>
      </c>
      <c r="J24" s="6">
        <f t="shared" si="1"/>
        <v>17</v>
      </c>
      <c r="K24" s="6">
        <f t="shared" si="2"/>
        <v>18</v>
      </c>
      <c r="L24" s="6">
        <f t="shared" si="3"/>
        <v>21</v>
      </c>
      <c r="M24" s="7" t="s">
        <v>70</v>
      </c>
    </row>
  </sheetData>
  <mergeCells count="2">
    <mergeCell ref="A1:M1"/>
    <mergeCell ref="A2:M2"/>
  </mergeCells>
  <phoneticPr fontId="13" type="noConversion"/>
  <pageMargins left="0.69930555555555596" right="0.69930555555555596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"/>
  <sheetViews>
    <sheetView topLeftCell="D1" zoomScale="115" zoomScaleNormal="115" workbookViewId="0">
      <selection activeCell="E4" sqref="E4"/>
    </sheetView>
  </sheetViews>
  <sheetFormatPr defaultColWidth="6.21875" defaultRowHeight="15.75" customHeight="1"/>
  <cols>
    <col min="1" max="1" width="5.21875" style="2" customWidth="1"/>
    <col min="2" max="2" width="8.21875" style="2" customWidth="1"/>
    <col min="3" max="3" width="29.44140625" style="2" customWidth="1"/>
    <col min="4" max="4" width="40.5546875" style="2" customWidth="1"/>
    <col min="5" max="5" width="28.21875" style="2" customWidth="1"/>
    <col min="6" max="8" width="7.109375" style="2" customWidth="1"/>
    <col min="9" max="10" width="5.21875" style="2" customWidth="1"/>
    <col min="11" max="11" width="9" style="2" customWidth="1"/>
    <col min="12" max="13" width="5.21875" style="2" customWidth="1"/>
    <col min="14" max="16384" width="6.21875" style="2"/>
  </cols>
  <sheetData>
    <row r="1" spans="1:13" ht="37.049999999999997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4.9" customHeight="1">
      <c r="A2" s="17" t="s">
        <v>159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s="1" customFormat="1" ht="33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pans="1:13" ht="24.9" customHeight="1">
      <c r="A4" s="4">
        <v>1</v>
      </c>
      <c r="B4" s="4" t="s">
        <v>15</v>
      </c>
      <c r="C4" s="5" t="s">
        <v>126</v>
      </c>
      <c r="D4" s="5" t="s">
        <v>160</v>
      </c>
      <c r="E4" s="5" t="s">
        <v>161</v>
      </c>
      <c r="F4" s="6">
        <v>216</v>
      </c>
      <c r="G4" s="6">
        <v>267</v>
      </c>
      <c r="H4" s="6">
        <v>286</v>
      </c>
      <c r="I4" s="6">
        <f t="shared" ref="I4:I11" si="0">LARGE(F4:H4,1)</f>
        <v>286</v>
      </c>
      <c r="J4" s="6">
        <f t="shared" ref="J4:J11" si="1">LARGE(F4:H4,2)</f>
        <v>267</v>
      </c>
      <c r="K4" s="6">
        <f t="shared" ref="K4:K11" si="2">AVERAGE(I4,J4)</f>
        <v>276.5</v>
      </c>
      <c r="L4" s="6">
        <f t="shared" ref="L4:L11" si="3">RANK(K4,$K$4:$K$11)</f>
        <v>1</v>
      </c>
      <c r="M4" s="7" t="s">
        <v>19</v>
      </c>
    </row>
    <row r="5" spans="1:13" ht="24.9" customHeight="1">
      <c r="A5" s="4">
        <v>2</v>
      </c>
      <c r="B5" s="4" t="s">
        <v>15</v>
      </c>
      <c r="C5" s="5" t="s">
        <v>162</v>
      </c>
      <c r="D5" s="5" t="s">
        <v>163</v>
      </c>
      <c r="E5" s="5" t="s">
        <v>164</v>
      </c>
      <c r="F5" s="6">
        <v>79</v>
      </c>
      <c r="G5" s="7">
        <v>72</v>
      </c>
      <c r="H5" s="6">
        <v>109</v>
      </c>
      <c r="I5" s="6">
        <f t="shared" si="0"/>
        <v>109</v>
      </c>
      <c r="J5" s="6">
        <f t="shared" si="1"/>
        <v>79</v>
      </c>
      <c r="K5" s="6">
        <f t="shared" si="2"/>
        <v>94</v>
      </c>
      <c r="L5" s="6">
        <f t="shared" si="3"/>
        <v>2</v>
      </c>
      <c r="M5" s="7" t="s">
        <v>19</v>
      </c>
    </row>
    <row r="6" spans="1:13" ht="24.9" customHeight="1">
      <c r="A6" s="4">
        <v>3</v>
      </c>
      <c r="B6" s="4" t="s">
        <v>54</v>
      </c>
      <c r="C6" s="5" t="s">
        <v>165</v>
      </c>
      <c r="D6" s="5" t="s">
        <v>166</v>
      </c>
      <c r="E6" s="5" t="s">
        <v>167</v>
      </c>
      <c r="F6" s="6">
        <v>53</v>
      </c>
      <c r="G6" s="6">
        <v>-19</v>
      </c>
      <c r="H6" s="6">
        <v>45</v>
      </c>
      <c r="I6" s="6">
        <f t="shared" si="0"/>
        <v>53</v>
      </c>
      <c r="J6" s="6">
        <f t="shared" si="1"/>
        <v>45</v>
      </c>
      <c r="K6" s="6">
        <f t="shared" si="2"/>
        <v>49</v>
      </c>
      <c r="L6" s="6">
        <f t="shared" si="3"/>
        <v>3</v>
      </c>
      <c r="M6" s="7" t="s">
        <v>38</v>
      </c>
    </row>
    <row r="7" spans="1:13" ht="24.9" customHeight="1">
      <c r="A7" s="4">
        <v>4</v>
      </c>
      <c r="B7" s="4" t="s">
        <v>54</v>
      </c>
      <c r="C7" s="5" t="s">
        <v>168</v>
      </c>
      <c r="D7" s="5" t="s">
        <v>169</v>
      </c>
      <c r="E7" s="5" t="s">
        <v>167</v>
      </c>
      <c r="F7" s="6">
        <v>55</v>
      </c>
      <c r="G7" s="6">
        <v>0</v>
      </c>
      <c r="H7" s="6">
        <v>26</v>
      </c>
      <c r="I7" s="6">
        <f t="shared" si="0"/>
        <v>55</v>
      </c>
      <c r="J7" s="6">
        <f t="shared" si="1"/>
        <v>26</v>
      </c>
      <c r="K7" s="6">
        <f t="shared" si="2"/>
        <v>40.5</v>
      </c>
      <c r="L7" s="6">
        <f t="shared" si="3"/>
        <v>4</v>
      </c>
      <c r="M7" s="7" t="s">
        <v>38</v>
      </c>
    </row>
    <row r="8" spans="1:13" ht="24.9" customHeight="1">
      <c r="A8" s="4">
        <v>5</v>
      </c>
      <c r="B8" s="4" t="s">
        <v>15</v>
      </c>
      <c r="C8" s="5" t="s">
        <v>170</v>
      </c>
      <c r="D8" s="5" t="s">
        <v>171</v>
      </c>
      <c r="E8" s="5" t="s">
        <v>172</v>
      </c>
      <c r="F8" s="6">
        <v>-18</v>
      </c>
      <c r="G8" s="6">
        <v>33</v>
      </c>
      <c r="H8" s="6">
        <v>12</v>
      </c>
      <c r="I8" s="6">
        <f t="shared" si="0"/>
        <v>33</v>
      </c>
      <c r="J8" s="6">
        <f t="shared" si="1"/>
        <v>12</v>
      </c>
      <c r="K8" s="6">
        <f t="shared" si="2"/>
        <v>22.5</v>
      </c>
      <c r="L8" s="6">
        <f t="shared" si="3"/>
        <v>5</v>
      </c>
      <c r="M8" s="7" t="s">
        <v>38</v>
      </c>
    </row>
    <row r="9" spans="1:13" ht="24.9" customHeight="1">
      <c r="A9" s="4">
        <v>6</v>
      </c>
      <c r="B9" s="4" t="s">
        <v>15</v>
      </c>
      <c r="C9" s="5" t="s">
        <v>173</v>
      </c>
      <c r="D9" s="5" t="s">
        <v>174</v>
      </c>
      <c r="E9" s="5" t="s">
        <v>164</v>
      </c>
      <c r="F9" s="6">
        <v>3</v>
      </c>
      <c r="G9" s="6">
        <v>3</v>
      </c>
      <c r="H9" s="6">
        <v>39</v>
      </c>
      <c r="I9" s="6">
        <f t="shared" si="0"/>
        <v>39</v>
      </c>
      <c r="J9" s="6">
        <f t="shared" si="1"/>
        <v>3</v>
      </c>
      <c r="K9" s="6">
        <f t="shared" si="2"/>
        <v>21</v>
      </c>
      <c r="L9" s="6">
        <f t="shared" si="3"/>
        <v>6</v>
      </c>
      <c r="M9" s="7" t="s">
        <v>70</v>
      </c>
    </row>
    <row r="10" spans="1:13" ht="24.9" customHeight="1">
      <c r="A10" s="4">
        <v>7</v>
      </c>
      <c r="B10" s="4" t="s">
        <v>44</v>
      </c>
      <c r="C10" s="5" t="s">
        <v>175</v>
      </c>
      <c r="D10" s="5" t="s">
        <v>176</v>
      </c>
      <c r="E10" s="5" t="s">
        <v>177</v>
      </c>
      <c r="F10" s="6">
        <v>-9</v>
      </c>
      <c r="G10" s="6">
        <v>12</v>
      </c>
      <c r="H10" s="6">
        <v>3</v>
      </c>
      <c r="I10" s="6">
        <f t="shared" si="0"/>
        <v>12</v>
      </c>
      <c r="J10" s="6">
        <f t="shared" si="1"/>
        <v>3</v>
      </c>
      <c r="K10" s="6">
        <f t="shared" si="2"/>
        <v>7.5</v>
      </c>
      <c r="L10" s="6">
        <f t="shared" si="3"/>
        <v>7</v>
      </c>
      <c r="M10" s="7" t="s">
        <v>70</v>
      </c>
    </row>
    <row r="11" spans="1:13" ht="24.9" customHeight="1">
      <c r="A11" s="4">
        <v>8</v>
      </c>
      <c r="B11" s="4" t="s">
        <v>74</v>
      </c>
      <c r="C11" s="5" t="s">
        <v>178</v>
      </c>
      <c r="D11" s="5" t="s">
        <v>179</v>
      </c>
      <c r="E11" s="5" t="s">
        <v>180</v>
      </c>
      <c r="F11" s="6">
        <v>-15</v>
      </c>
      <c r="G11" s="6">
        <v>18</v>
      </c>
      <c r="H11" s="6">
        <v>-9</v>
      </c>
      <c r="I11" s="6">
        <f t="shared" si="0"/>
        <v>18</v>
      </c>
      <c r="J11" s="6">
        <f t="shared" si="1"/>
        <v>-9</v>
      </c>
      <c r="K11" s="6">
        <f t="shared" si="2"/>
        <v>4.5</v>
      </c>
      <c r="L11" s="6">
        <f t="shared" si="3"/>
        <v>8</v>
      </c>
      <c r="M11" s="7" t="s">
        <v>70</v>
      </c>
    </row>
  </sheetData>
  <mergeCells count="2">
    <mergeCell ref="A1:M1"/>
    <mergeCell ref="A2:M2"/>
  </mergeCells>
  <phoneticPr fontId="13" type="noConversion"/>
  <pageMargins left="0.69930555555555596" right="0.69930555555555596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小学</vt:lpstr>
      <vt:lpstr>初中</vt:lpstr>
      <vt:lpstr>高中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叶新鹏</cp:lastModifiedBy>
  <cp:lastPrinted>2017-05-13T12:24:00Z</cp:lastPrinted>
  <dcterms:created xsi:type="dcterms:W3CDTF">2016-04-24T13:38:00Z</dcterms:created>
  <dcterms:modified xsi:type="dcterms:W3CDTF">2017-05-15T03:23:49Z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2052-10.1.0.6441</vt:lpwstr>
  </property>
</Properties>
</file>