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416" windowHeight="10500" activeTab="2"/>
  </bookViews>
  <sheets>
    <sheet name="小学组" sheetId="1" r:id="rId1"/>
    <sheet name="初中组" sheetId="2" r:id="rId2"/>
    <sheet name="高中组" sheetId="3" r:id="rId3"/>
    <sheet name="Sheet1" sheetId="4" r:id="rId4"/>
  </sheets>
  <definedNames>
    <definedName name="_xlnm._FilterDatabase" localSheetId="1" hidden="1">初中组!$A$2:$O$19</definedName>
    <definedName name="_xlnm._FilterDatabase" localSheetId="2" hidden="1">高中组!$A$2:$L$13</definedName>
    <definedName name="_xlnm._FilterDatabase" localSheetId="0" hidden="1">小学组!$A$2:$O$14</definedName>
  </definedNames>
  <calcPr calcId="124519"/>
</workbook>
</file>

<file path=xl/calcChain.xml><?xml version="1.0" encoding="utf-8"?>
<calcChain xmlns="http://schemas.openxmlformats.org/spreadsheetml/2006/main">
  <c r="N13" i="4"/>
  <c r="L13"/>
  <c r="K13"/>
  <c r="J13"/>
  <c r="N12"/>
  <c r="L12"/>
  <c r="K12"/>
  <c r="J12"/>
  <c r="N11"/>
  <c r="L11"/>
  <c r="K11"/>
  <c r="J11"/>
  <c r="N10"/>
  <c r="L10"/>
  <c r="K10"/>
  <c r="J10"/>
  <c r="N9"/>
  <c r="L9"/>
  <c r="K9"/>
  <c r="J9"/>
  <c r="N8"/>
  <c r="L8"/>
  <c r="K8"/>
  <c r="J8"/>
  <c r="N7"/>
  <c r="L7"/>
  <c r="K7"/>
  <c r="J7"/>
  <c r="N6"/>
  <c r="L6"/>
  <c r="K6"/>
  <c r="J6"/>
  <c r="N5"/>
  <c r="L5"/>
  <c r="K5"/>
  <c r="J5"/>
  <c r="N4"/>
  <c r="L4"/>
  <c r="K4"/>
  <c r="J4"/>
  <c r="N3"/>
  <c r="L3"/>
  <c r="K3"/>
  <c r="J3"/>
  <c r="K19" i="2"/>
  <c r="J19"/>
  <c r="L19" s="1"/>
  <c r="K18"/>
  <c r="J18"/>
  <c r="L18" s="1"/>
  <c r="K17"/>
  <c r="J17"/>
  <c r="L17" s="1"/>
  <c r="N16"/>
  <c r="L16"/>
  <c r="K16"/>
  <c r="J16"/>
  <c r="K15"/>
  <c r="J15"/>
  <c r="L15" s="1"/>
  <c r="K14"/>
  <c r="J14"/>
  <c r="L14" s="1"/>
  <c r="L13"/>
  <c r="N13" s="1"/>
  <c r="K13"/>
  <c r="J13"/>
  <c r="N12"/>
  <c r="L12"/>
  <c r="K12"/>
  <c r="J12"/>
  <c r="K11"/>
  <c r="J11"/>
  <c r="L11" s="1"/>
  <c r="K10"/>
  <c r="J10"/>
  <c r="L10" s="1"/>
  <c r="L9"/>
  <c r="N9" s="1"/>
  <c r="K9"/>
  <c r="J9"/>
  <c r="N8"/>
  <c r="L8"/>
  <c r="K8"/>
  <c r="J8"/>
  <c r="K7"/>
  <c r="J7"/>
  <c r="L7" s="1"/>
  <c r="K6"/>
  <c r="J6"/>
  <c r="L6" s="1"/>
  <c r="L5"/>
  <c r="N5" s="1"/>
  <c r="K5"/>
  <c r="J5"/>
  <c r="N4"/>
  <c r="L4"/>
  <c r="K4"/>
  <c r="J4"/>
  <c r="K3"/>
  <c r="J3"/>
  <c r="L3" s="1"/>
  <c r="N3" l="1"/>
  <c r="O3"/>
  <c r="N10"/>
  <c r="O10"/>
  <c r="N7"/>
  <c r="O7"/>
  <c r="N14"/>
  <c r="O14"/>
  <c r="N17"/>
  <c r="O17"/>
  <c r="N19"/>
  <c r="O19"/>
  <c r="N11"/>
  <c r="O11"/>
  <c r="O8"/>
  <c r="O12"/>
  <c r="N6"/>
  <c r="O6"/>
  <c r="N15"/>
  <c r="O15"/>
  <c r="N18"/>
  <c r="O18"/>
  <c r="O4"/>
  <c r="O16"/>
  <c r="O5"/>
  <c r="O9"/>
  <c r="O13"/>
</calcChain>
</file>

<file path=xl/sharedStrings.xml><?xml version="1.0" encoding="utf-8"?>
<sst xmlns="http://schemas.openxmlformats.org/spreadsheetml/2006/main" count="455" uniqueCount="225">
  <si>
    <t>序号</t>
  </si>
  <si>
    <t>地市</t>
  </si>
  <si>
    <t>学校名称</t>
  </si>
  <si>
    <t>学校全称</t>
  </si>
  <si>
    <t>参赛选手</t>
  </si>
  <si>
    <t>教练员</t>
  </si>
  <si>
    <t>第一轮得分</t>
  </si>
  <si>
    <t>第二轮得分</t>
  </si>
  <si>
    <t>第三轮得分</t>
  </si>
  <si>
    <t>最高分</t>
  </si>
  <si>
    <t>次高分</t>
  </si>
  <si>
    <t>最高两轮平均得分</t>
  </si>
  <si>
    <t>答辩分</t>
  </si>
  <si>
    <t>总分</t>
  </si>
  <si>
    <t>名次</t>
  </si>
  <si>
    <t>等级</t>
  </si>
  <si>
    <t>广州市</t>
  </si>
  <si>
    <t>越秀区少年宫1队</t>
  </si>
  <si>
    <t>广州市越秀区少年宫</t>
  </si>
  <si>
    <t>陈嵩鹏  王嘉皓  邹立威  江筱雨</t>
  </si>
  <si>
    <t>黄泽源</t>
  </si>
  <si>
    <t>一</t>
  </si>
  <si>
    <t>顺德区</t>
  </si>
  <si>
    <t>顺德区北滘镇西海小学二队</t>
  </si>
  <si>
    <t>顺德区北滘镇西海小学</t>
  </si>
  <si>
    <t>何浩轩  张俊杰</t>
  </si>
  <si>
    <t>陈伟思</t>
  </si>
  <si>
    <t>顺德区北滘镇西海小学一队</t>
  </si>
  <si>
    <t>霍顺江  黄崇轩</t>
  </si>
  <si>
    <t>深圳市</t>
  </si>
  <si>
    <t>深圳市龙华新区上芬小学</t>
  </si>
  <si>
    <t>智乐高-小红战队</t>
  </si>
  <si>
    <t>李炜标  黄政皓  彭星皓  王博文</t>
  </si>
  <si>
    <t>黄  勇</t>
  </si>
  <si>
    <t>二</t>
  </si>
  <si>
    <t>东莞市</t>
  </si>
  <si>
    <t>台乐乐高二队FLL战队</t>
  </si>
  <si>
    <t>东莞台商子弟学校</t>
  </si>
  <si>
    <t>刘奎佑  郭均睿</t>
  </si>
  <si>
    <t>赵  娜  郭锦媛</t>
  </si>
  <si>
    <t>广州市越秀区育才学校1队</t>
  </si>
  <si>
    <t>广州市越秀区育才学校</t>
  </si>
  <si>
    <t>李珑鹍  陈  聪  谭子为  宋纪阳</t>
  </si>
  <si>
    <t>冯建华</t>
  </si>
  <si>
    <t>广州市越秀区东风东路小学FLL1队</t>
  </si>
  <si>
    <t>广州市越秀区东风东路小学</t>
  </si>
  <si>
    <t>刘竞煜  秦嘉湘  马翌轩  叶瑾瑜</t>
  </si>
  <si>
    <t>肖献华</t>
  </si>
  <si>
    <t>中山市</t>
  </si>
  <si>
    <t>中山市东区雍景园小学FLL战队</t>
  </si>
  <si>
    <t>中山市东区雍景园小学</t>
  </si>
  <si>
    <t>徐梓恒  高  邦  江宇轩</t>
  </si>
  <si>
    <t>许明伟  麦金梅</t>
  </si>
  <si>
    <t>广州市越秀区东风东路小学2队</t>
  </si>
  <si>
    <t>贾林锦  任展墨  李  炜  李尚道</t>
  </si>
  <si>
    <t>智乐高-小白战队</t>
  </si>
  <si>
    <t>深圳南山外国语学校、     深圳宝安滨海小学、       深圳南山海滨实验学校、   深圳宝安实验学校联队</t>
  </si>
  <si>
    <t>刘  圳  金煜尧  温峻尧  黄志轩</t>
  </si>
  <si>
    <t>桃西少儿科普实践基地队</t>
  </si>
  <si>
    <t>北滘镇西海小学</t>
  </si>
  <si>
    <t>陈虹筱  田宇翔  钟嘉栩</t>
  </si>
  <si>
    <t>中山市实验小学FLL一队</t>
  </si>
  <si>
    <t>中山市实验小学</t>
  </si>
  <si>
    <t>王凯烨  欧凯鹏  洪炜懿  廖至珩</t>
  </si>
  <si>
    <t>姜克旺  梁伟明</t>
  </si>
  <si>
    <t>Running boy</t>
  </si>
  <si>
    <t>南山区第二外国语学校、   福田区景秀小学联队</t>
  </si>
  <si>
    <t>黄  曦  陈至睿  宋哲安  谭志恒</t>
  </si>
  <si>
    <t>王有福</t>
  </si>
  <si>
    <t>三</t>
  </si>
  <si>
    <t>中山市石岐中心小学FLL战队</t>
  </si>
  <si>
    <t>中山市石岐中心小学</t>
  </si>
  <si>
    <t>刘思齐  甘洛夷  涂恺弟  王亭又</t>
  </si>
  <si>
    <t>陈晓艺  苏文辉  罗柳儿</t>
  </si>
  <si>
    <t>越秀区少年宫2队</t>
  </si>
  <si>
    <t>劳在强  徐筠婷  伍于熹  吴杰流</t>
  </si>
  <si>
    <t>广州市越秀区育才学校2队</t>
  </si>
  <si>
    <t>广东省广州市越秀区育才学校</t>
  </si>
  <si>
    <t>张拓辉  麦瀚升  姚一凡  赵宇炀</t>
  </si>
  <si>
    <t>台乐乐高一队FLL战队</t>
  </si>
  <si>
    <t>林家兴  蔡學詮</t>
  </si>
  <si>
    <t>郭锦媛  赵  娜</t>
  </si>
  <si>
    <t>惠州市</t>
  </si>
  <si>
    <t>水北2队</t>
  </si>
  <si>
    <t>惠州市水北小学</t>
  </si>
  <si>
    <t>郭文彬  李建稑  成源楷  陈  浩</t>
  </si>
  <si>
    <t>黄志坚</t>
  </si>
  <si>
    <t>深圳实验学校FLL英雄战队</t>
  </si>
  <si>
    <t>深圳实验学校小学部</t>
  </si>
  <si>
    <t>张  砾  于昊枫  夏尔科  王若淼</t>
  </si>
  <si>
    <t>林景武  杨浩丁</t>
  </si>
  <si>
    <t>中山市实验小学FLL二队</t>
  </si>
  <si>
    <t>孙朗霆  彭泽宸  黎承志  谢涛哲</t>
  </si>
  <si>
    <t>梁伟明  姜克旺</t>
  </si>
  <si>
    <t>佛山市</t>
  </si>
  <si>
    <t>佛山实验学校一队</t>
  </si>
  <si>
    <t>佛山实验学校</t>
  </si>
  <si>
    <t>杜明德  许宇桦  黄梓源  翟思泽</t>
  </si>
  <si>
    <t>周  宁</t>
  </si>
  <si>
    <t>东莞市南城阳光第三小学开才创客队</t>
  </si>
  <si>
    <t>东莞市南城阳光第三小学</t>
  </si>
  <si>
    <t>邓  灿  余锦辉  王培智  徐艾熙</t>
  </si>
  <si>
    <t>张杰志</t>
  </si>
  <si>
    <t>佛山协同小学一队</t>
  </si>
  <si>
    <t>赖煜杰  杨思昊  李泽钧</t>
  </si>
  <si>
    <t>黄庆淞</t>
  </si>
  <si>
    <t>佛山铁军小学，实验小学，       佛山同济小学联队</t>
  </si>
  <si>
    <t>佛山铁军小学，实验小学， 佛山同济小学联队</t>
  </si>
  <si>
    <t>伍娅闻  喻博源  彭玮峰  霍正朗</t>
  </si>
  <si>
    <t>清远市</t>
  </si>
  <si>
    <t>清远市新北江实验学校FLL小学战队</t>
  </si>
  <si>
    <t>清远市新北江实验学校</t>
  </si>
  <si>
    <t>阮炫泐  童  浩  张俊铭</t>
  </si>
  <si>
    <t>何杰华  孔怡维</t>
  </si>
  <si>
    <t>第一轮
得分</t>
  </si>
  <si>
    <t>第二轮
得分</t>
  </si>
  <si>
    <t>第三轮
得分</t>
  </si>
  <si>
    <t>ZPXF战队</t>
  </si>
  <si>
    <t>广州市员村工人文化宫</t>
  </si>
  <si>
    <t>张晨逸  潘彦君  肖宗泽  付常阳</t>
  </si>
  <si>
    <t>苏媛媛</t>
  </si>
  <si>
    <t>刘子浩  刘玮韬  罗东锐  曾衍铨</t>
  </si>
  <si>
    <t>智乐高-小灰战队</t>
  </si>
  <si>
    <t>深圳市宝安区海旺学校、东莞台商子弟学校联队</t>
  </si>
  <si>
    <t>麦钦淇  陈又铭</t>
  </si>
  <si>
    <t>中山市广东博文学校FLL战队</t>
  </si>
  <si>
    <t>中山市广东博文学校</t>
  </si>
  <si>
    <t>彭蔚臻  曹子睿  郭冠宇  蒋佳林</t>
  </si>
  <si>
    <t>张土英</t>
  </si>
  <si>
    <t>惠州市华侨中学FLL战队</t>
  </si>
  <si>
    <t>惠州市华侨中学</t>
  </si>
  <si>
    <t>罗立贤  张恒倩  张莹莹  李欣燕</t>
  </si>
  <si>
    <t>陶译则  邱大伟</t>
  </si>
  <si>
    <t>广州大学附属中学初中FLL战队</t>
  </si>
  <si>
    <t>广州大学附属中学</t>
  </si>
  <si>
    <t>黄子臻  梁  越  赖浚哲  何昱洲</t>
  </si>
  <si>
    <t>彭友福</t>
  </si>
  <si>
    <t>深圳实验学校初中1队</t>
  </si>
  <si>
    <t>深圳实验学校</t>
  </si>
  <si>
    <t>陈品儒  范家铭  郭明堃</t>
  </si>
  <si>
    <t>曾繁均  刘海峰</t>
  </si>
  <si>
    <t>深圳实验学校初中2队</t>
  </si>
  <si>
    <t>李翰彰  秦子晋  陈帝成</t>
  </si>
  <si>
    <t>广州市第七中学FLL初中队</t>
  </si>
  <si>
    <t>广州市第七中学</t>
  </si>
  <si>
    <t>潘德志  钟承栩  贺靖宇  黄锦灏</t>
  </si>
  <si>
    <t>戴毅津</t>
  </si>
  <si>
    <t>汕头市</t>
  </si>
  <si>
    <t>汕头市龙湖实验中学FLL3队</t>
  </si>
  <si>
    <t>汕头市龙湖实验中学</t>
  </si>
  <si>
    <t>方  逸  陈思烨  王泽昊</t>
  </si>
  <si>
    <t>陈业池  陈晓冬</t>
  </si>
  <si>
    <t>东莞市东城初级中学FLL益达队</t>
  </si>
  <si>
    <t>东莞市东城初级中学</t>
  </si>
  <si>
    <t>谢易达  许俊杰  吴浩至</t>
  </si>
  <si>
    <t>李  飞  赖少练</t>
  </si>
  <si>
    <t>汕头龙湖实验中学FLL1队</t>
  </si>
  <si>
    <t>陈业池</t>
  </si>
  <si>
    <t>王  凝  张健恒</t>
  </si>
  <si>
    <t>汕头市龙湖实验中学FLL2队</t>
  </si>
  <si>
    <t>陈一帆  吴润松  蔡培豪  余  跃</t>
  </si>
  <si>
    <t>东莞市香市中学FLL战队</t>
  </si>
  <si>
    <t>东莞市寮步镇香市中学</t>
  </si>
  <si>
    <t>黄嘉欣  卢晓欣</t>
  </si>
  <si>
    <t>袁栋铨  黄志新</t>
  </si>
  <si>
    <t>深圳外国语学校、深圳贝赛斯国际学校、深圳市实验学校中学部FLL战队</t>
  </si>
  <si>
    <t>深圳外国语学校、深圳贝赛斯国际学校、深圳市实验学校中学部</t>
  </si>
  <si>
    <t>林大一  高熙辰  曾家庆</t>
  </si>
  <si>
    <t>刘宇锋</t>
  </si>
  <si>
    <t>清远市新北江实验学校初中战队</t>
  </si>
  <si>
    <t>程灏烊  魏易兴  朱伦杰</t>
  </si>
  <si>
    <t>郭  艺  孔怡维</t>
  </si>
  <si>
    <r>
      <rPr>
        <b/>
        <sz val="18"/>
        <color theme="1"/>
        <rFont val="Tahoma"/>
        <family val="2"/>
      </rPr>
      <t>广东省第十六届青少年机器人</t>
    </r>
    <r>
      <rPr>
        <b/>
        <sz val="18"/>
        <color indexed="8"/>
        <rFont val="Tahoma"/>
        <family val="2"/>
      </rPr>
      <t>FLL</t>
    </r>
    <r>
      <rPr>
        <b/>
        <sz val="18"/>
        <color indexed="8"/>
        <rFont val="Tahoma"/>
        <family val="2"/>
      </rPr>
      <t>项目成绩统计表（高中）</t>
    </r>
  </si>
  <si>
    <t>龙岗职业技术学校一队</t>
  </si>
  <si>
    <t>深圳市龙岗职业技术学校</t>
  </si>
  <si>
    <t>蔡程源  曹景铧  毕 颖  何柳剑</t>
  </si>
  <si>
    <t>黎楚彬</t>
  </si>
  <si>
    <t>广州市第七中学FLL高中队</t>
  </si>
  <si>
    <t>方天重绘 邱天泽 卢俊丞 黄颖薇</t>
  </si>
  <si>
    <t>龙岗职业技术学校二队</t>
  </si>
  <si>
    <t>高坤华  陈嘉祥  陈晨瑜  周达鑫</t>
  </si>
  <si>
    <t>中山市实验中学FLL战队</t>
  </si>
  <si>
    <t>中山市实验中学</t>
  </si>
  <si>
    <t>黎梓生  刘建邦  陈军亮  李嘉辉</t>
  </si>
  <si>
    <t>徐成刚  周丹丹</t>
  </si>
  <si>
    <t>广州大学附属中学高中FLL战队</t>
  </si>
  <si>
    <t xml:space="preserve">黄升政  马川生  吴宗霖        </t>
  </si>
  <si>
    <t>深圳实验学校高中队</t>
  </si>
  <si>
    <t>黄彦皓  花 明  邵思成  李贺泰来</t>
  </si>
  <si>
    <t>刘海峰  曾繁均</t>
  </si>
  <si>
    <t>华南师范大学附属惠阳学校FLL战队</t>
  </si>
  <si>
    <t>华南师范大学附属惠阳学校</t>
  </si>
  <si>
    <t>杨奥威  赖海琦  饶炫泰  林泽波</t>
  </si>
  <si>
    <t>张梦叶  曾培河  刘茂辉</t>
  </si>
  <si>
    <t>中山市华侨中学FLL战队</t>
  </si>
  <si>
    <t>中山市华侨中学</t>
  </si>
  <si>
    <t>龙文韬  周明辉  胡心远</t>
  </si>
  <si>
    <t>杨  正</t>
  </si>
  <si>
    <t>VF</t>
  </si>
  <si>
    <t>东莞市第六高级中学</t>
  </si>
  <si>
    <t>张景辉  蔡嘉豪  郭成康  李雅琪</t>
  </si>
  <si>
    <t>刘翰林  黄  维</t>
  </si>
  <si>
    <t>Super Senior</t>
  </si>
  <si>
    <t>黄  悦  李根辉  卢芮琪  赖晓莹</t>
  </si>
  <si>
    <t>执信中学FLL战队</t>
  </si>
  <si>
    <t>广州市执信中学</t>
  </si>
  <si>
    <t>姚思睿  刘至韬</t>
  </si>
  <si>
    <t>林剑辉</t>
  </si>
  <si>
    <t>蔡程源  曹景铧  
毕  颖  何柳剑</t>
  </si>
  <si>
    <t>方天重绘  邱天泽  
卢俊丞  黄颖薇</t>
  </si>
  <si>
    <t>高坤华  陈嘉祥  
陈晨瑜  周达鑫</t>
  </si>
  <si>
    <t>黎梓生  刘建邦  
陈军亮  李嘉辉</t>
  </si>
  <si>
    <t xml:space="preserve">黄升政  马川生  
吴宗霖        </t>
  </si>
  <si>
    <t>黄彦皓  花  明  
邵思成  李贺泰来</t>
  </si>
  <si>
    <t>杨奥威  赖海琦  
饶炫泰  林泽波</t>
  </si>
  <si>
    <t>龙文韬  周明辉  
胡心远</t>
  </si>
  <si>
    <t>张景辉  蔡嘉豪  
郭成康  李雅琪</t>
  </si>
  <si>
    <t>黄  悦  李根辉  
卢芮琪  赖晓莹</t>
  </si>
  <si>
    <t>戴望林  青俊宇  青俊名  张益广</t>
    <phoneticPr fontId="7" type="noConversion"/>
  </si>
  <si>
    <t>谢任驰  黄昱楷  郑露锦  黄璟雯</t>
    <phoneticPr fontId="7" type="noConversion"/>
  </si>
  <si>
    <t>深圳市宝安区滨海小学、   深圳宝安外国语学校联队</t>
  </si>
  <si>
    <t>杨  军  马  艳    邓嘉莉</t>
    <phoneticPr fontId="7" type="noConversion"/>
  </si>
  <si>
    <t>第十六届广东省青少年机器人竞赛FLL项目成绩表（小学）</t>
    <phoneticPr fontId="7" type="noConversion"/>
  </si>
  <si>
    <r>
      <t>第十六届广东省青少年机器人竞赛</t>
    </r>
    <r>
      <rPr>
        <b/>
        <sz val="22"/>
        <color rgb="FF000000"/>
        <rFont val="Tahoma"/>
        <family val="2"/>
      </rPr>
      <t>FLL</t>
    </r>
    <r>
      <rPr>
        <b/>
        <sz val="22"/>
        <color rgb="FF000000"/>
        <rFont val="宋体"/>
        <family val="3"/>
        <charset val="134"/>
      </rPr>
      <t>项目成绩表（初中）</t>
    </r>
    <phoneticPr fontId="7" type="noConversion"/>
  </si>
  <si>
    <r>
      <rPr>
        <b/>
        <sz val="18"/>
        <color theme="1"/>
        <rFont val="宋体"/>
        <family val="3"/>
        <charset val="134"/>
      </rPr>
      <t>第十六届广东省青少年机器人竞赛</t>
    </r>
    <r>
      <rPr>
        <b/>
        <sz val="18"/>
        <color indexed="8"/>
        <rFont val="Tahoma"/>
        <family val="2"/>
      </rPr>
      <t>FLL</t>
    </r>
    <r>
      <rPr>
        <b/>
        <sz val="18"/>
        <color indexed="8"/>
        <rFont val="宋体"/>
        <family val="3"/>
        <charset val="134"/>
      </rPr>
      <t>项目成绩表（高中）</t>
    </r>
    <phoneticPr fontId="7" type="noConversion"/>
  </si>
</sst>
</file>

<file path=xl/styles.xml><?xml version="1.0" encoding="utf-8"?>
<styleSheet xmlns="http://schemas.openxmlformats.org/spreadsheetml/2006/main">
  <fonts count="20">
    <font>
      <sz val="11"/>
      <color theme="1"/>
      <name val="Tahoma"/>
      <charset val="134"/>
    </font>
    <font>
      <b/>
      <sz val="18"/>
      <color theme="1"/>
      <name val="Tahoma"/>
      <family val="2"/>
    </font>
    <font>
      <sz val="12"/>
      <name val="宋体"/>
      <charset val="134"/>
    </font>
    <font>
      <sz val="11"/>
      <color theme="1"/>
      <name val="宋体"/>
      <charset val="134"/>
    </font>
    <font>
      <sz val="11"/>
      <color rgb="FF006100"/>
      <name val="宋体"/>
      <charset val="134"/>
      <scheme val="minor"/>
    </font>
    <font>
      <sz val="11"/>
      <color rgb="FF006100"/>
      <name val="Tahoma"/>
      <family val="2"/>
    </font>
    <font>
      <b/>
      <sz val="18"/>
      <color indexed="8"/>
      <name val="Tahoma"/>
      <family val="2"/>
    </font>
    <font>
      <sz val="9"/>
      <name val="Tahoma"/>
      <family val="2"/>
    </font>
    <font>
      <sz val="12"/>
      <name val="宋体"/>
      <family val="3"/>
      <charset val="134"/>
    </font>
    <font>
      <b/>
      <sz val="18"/>
      <color theme="1"/>
      <name val="宋体"/>
      <family val="3"/>
      <charset val="134"/>
    </font>
    <font>
      <b/>
      <sz val="18"/>
      <color indexed="8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22"/>
      <color rgb="FF000000"/>
      <name val="Tahoma"/>
      <family val="2"/>
    </font>
    <font>
      <b/>
      <sz val="22"/>
      <color rgb="FF00000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rgb="FF006100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Tahoma"/>
      <family val="2"/>
    </font>
    <font>
      <sz val="12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1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2" borderId="0" applyNumberFormat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2" applyBorder="1" applyAlignment="1">
      <alignment horizontal="center" vertical="center" wrapText="1"/>
    </xf>
    <xf numFmtId="0" fontId="2" fillId="0" borderId="2" xfId="58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2" xfId="7" applyFont="1" applyBorder="1" applyAlignment="1">
      <alignment horizontal="center" vertical="center"/>
    </xf>
    <xf numFmtId="0" fontId="4" fillId="2" borderId="2" xfId="7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2" xfId="53" applyBorder="1" applyAlignment="1">
      <alignment horizontal="center" vertical="center" wrapText="1"/>
    </xf>
    <xf numFmtId="0" fontId="2" fillId="0" borderId="2" xfId="33" applyBorder="1" applyAlignment="1">
      <alignment vertical="center" wrapText="1"/>
    </xf>
    <xf numFmtId="0" fontId="2" fillId="0" borderId="2" xfId="55" applyBorder="1" applyAlignment="1">
      <alignment vertical="center" wrapText="1"/>
    </xf>
    <xf numFmtId="0" fontId="2" fillId="0" borderId="2" xfId="36" applyBorder="1" applyAlignment="1">
      <alignment vertical="center" wrapText="1"/>
    </xf>
    <xf numFmtId="0" fontId="2" fillId="0" borderId="2" xfId="51" applyBorder="1" applyAlignment="1">
      <alignment vertical="center" wrapText="1"/>
    </xf>
    <xf numFmtId="0" fontId="2" fillId="0" borderId="2" xfId="52" applyBorder="1" applyAlignment="1">
      <alignment vertical="center" wrapText="1"/>
    </xf>
    <xf numFmtId="0" fontId="2" fillId="0" borderId="2" xfId="1" applyBorder="1" applyAlignment="1">
      <alignment vertical="center" wrapText="1"/>
    </xf>
    <xf numFmtId="0" fontId="2" fillId="0" borderId="2" xfId="40" applyBorder="1" applyAlignment="1">
      <alignment vertical="center" wrapText="1"/>
    </xf>
    <xf numFmtId="0" fontId="2" fillId="0" borderId="2" xfId="42" applyBorder="1" applyAlignment="1">
      <alignment vertical="center" wrapText="1"/>
    </xf>
    <xf numFmtId="0" fontId="2" fillId="0" borderId="2" xfId="41" applyBorder="1" applyAlignment="1">
      <alignment vertical="center" wrapText="1"/>
    </xf>
    <xf numFmtId="0" fontId="2" fillId="0" borderId="2" xfId="44" applyBorder="1" applyAlignment="1">
      <alignment vertical="center" wrapText="1"/>
    </xf>
    <xf numFmtId="0" fontId="2" fillId="0" borderId="2" xfId="47" applyBorder="1" applyAlignment="1">
      <alignment vertical="center" wrapText="1"/>
    </xf>
    <xf numFmtId="0" fontId="2" fillId="0" borderId="2" xfId="46" applyBorder="1" applyAlignment="1">
      <alignment vertical="center" wrapText="1"/>
    </xf>
    <xf numFmtId="0" fontId="2" fillId="0" borderId="2" xfId="50" applyBorder="1" applyAlignment="1">
      <alignment vertical="center" wrapText="1"/>
    </xf>
    <xf numFmtId="0" fontId="2" fillId="0" borderId="2" xfId="48" applyBorder="1" applyAlignment="1">
      <alignment vertical="center" wrapText="1"/>
    </xf>
    <xf numFmtId="0" fontId="2" fillId="0" borderId="2" xfId="49" applyBorder="1" applyAlignment="1">
      <alignment vertical="center" wrapText="1"/>
    </xf>
    <xf numFmtId="0" fontId="2" fillId="0" borderId="2" xfId="38" applyBorder="1" applyAlignment="1">
      <alignment vertical="center" wrapText="1"/>
    </xf>
    <xf numFmtId="0" fontId="2" fillId="0" borderId="2" xfId="45" applyBorder="1" applyAlignment="1">
      <alignment vertical="center" wrapText="1"/>
    </xf>
    <xf numFmtId="0" fontId="8" fillId="0" borderId="2" xfId="46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2" xfId="37" applyFont="1" applyBorder="1" applyAlignment="1">
      <alignment horizontal="center" vertical="center" wrapText="1"/>
    </xf>
    <xf numFmtId="0" fontId="17" fillId="2" borderId="2" xfId="60" applyFont="1" applyBorder="1" applyAlignment="1">
      <alignment horizontal="center" vertical="center" wrapText="1"/>
    </xf>
    <xf numFmtId="0" fontId="11" fillId="0" borderId="2" xfId="34" applyFont="1" applyBorder="1" applyAlignment="1">
      <alignment horizontal="center" vertical="center" wrapText="1"/>
    </xf>
    <xf numFmtId="0" fontId="11" fillId="0" borderId="2" xfId="43" applyFont="1" applyBorder="1" applyAlignment="1">
      <alignment horizontal="center" vertical="center" wrapText="1"/>
    </xf>
    <xf numFmtId="0" fontId="11" fillId="0" borderId="2" xfId="43" applyFont="1" applyBorder="1" applyAlignment="1">
      <alignment vertical="center" wrapText="1"/>
    </xf>
    <xf numFmtId="0" fontId="11" fillId="0" borderId="2" xfId="4" applyFont="1" applyBorder="1" applyAlignment="1">
      <alignment horizontal="center" vertical="center" wrapText="1"/>
    </xf>
    <xf numFmtId="0" fontId="11" fillId="0" borderId="2" xfId="4" applyFont="1" applyBorder="1" applyAlignment="1">
      <alignment vertical="center" wrapText="1"/>
    </xf>
    <xf numFmtId="0" fontId="11" fillId="0" borderId="2" xfId="15" applyFont="1" applyBorder="1" applyAlignment="1">
      <alignment horizontal="center" vertical="center" wrapText="1"/>
    </xf>
    <xf numFmtId="0" fontId="11" fillId="0" borderId="2" xfId="15" applyFont="1" applyBorder="1" applyAlignment="1">
      <alignment vertical="center" wrapText="1"/>
    </xf>
    <xf numFmtId="0" fontId="11" fillId="0" borderId="2" xfId="16" applyFont="1" applyBorder="1" applyAlignment="1">
      <alignment horizontal="center" vertical="center" wrapText="1"/>
    </xf>
    <xf numFmtId="0" fontId="11" fillId="0" borderId="2" xfId="16" applyFont="1" applyBorder="1" applyAlignment="1">
      <alignment vertical="center" wrapText="1"/>
    </xf>
    <xf numFmtId="0" fontId="11" fillId="0" borderId="2" xfId="16" applyFont="1" applyBorder="1" applyAlignment="1">
      <alignment horizontal="left" vertical="center" wrapText="1"/>
    </xf>
    <xf numFmtId="0" fontId="11" fillId="0" borderId="2" xfId="18" applyFont="1" applyBorder="1" applyAlignment="1">
      <alignment horizontal="center" vertical="center" wrapText="1"/>
    </xf>
    <xf numFmtId="0" fontId="11" fillId="0" borderId="2" xfId="18" applyFont="1" applyBorder="1" applyAlignment="1">
      <alignment vertical="center" wrapText="1"/>
    </xf>
    <xf numFmtId="0" fontId="11" fillId="0" borderId="2" xfId="20" applyFont="1" applyBorder="1" applyAlignment="1">
      <alignment horizontal="center" vertical="center" wrapText="1"/>
    </xf>
    <xf numFmtId="0" fontId="11" fillId="0" borderId="2" xfId="20" applyFont="1" applyBorder="1" applyAlignment="1">
      <alignment vertical="center" wrapText="1"/>
    </xf>
    <xf numFmtId="0" fontId="11" fillId="0" borderId="2" xfId="23" applyFont="1" applyBorder="1" applyAlignment="1">
      <alignment horizontal="center" vertical="center" wrapText="1"/>
    </xf>
    <xf numFmtId="0" fontId="11" fillId="0" borderId="2" xfId="23" applyFont="1" applyBorder="1" applyAlignment="1">
      <alignment vertical="center" wrapText="1"/>
    </xf>
    <xf numFmtId="0" fontId="11" fillId="0" borderId="2" xfId="19" applyFont="1" applyBorder="1" applyAlignment="1">
      <alignment horizontal="center" vertical="center" wrapText="1"/>
    </xf>
    <xf numFmtId="0" fontId="11" fillId="0" borderId="2" xfId="19" applyFont="1" applyBorder="1" applyAlignment="1">
      <alignment vertical="center" wrapText="1"/>
    </xf>
    <xf numFmtId="0" fontId="11" fillId="0" borderId="2" xfId="32" applyFont="1" applyBorder="1" applyAlignment="1">
      <alignment horizontal="center" vertical="center" wrapText="1"/>
    </xf>
    <xf numFmtId="0" fontId="11" fillId="0" borderId="2" xfId="32" applyFont="1" applyBorder="1" applyAlignment="1">
      <alignment vertical="center" wrapText="1"/>
    </xf>
    <xf numFmtId="0" fontId="11" fillId="0" borderId="2" xfId="9" applyFont="1" applyBorder="1" applyAlignment="1">
      <alignment horizontal="center" vertical="center" wrapText="1"/>
    </xf>
    <xf numFmtId="0" fontId="11" fillId="0" borderId="2" xfId="9" applyFont="1" applyBorder="1" applyAlignment="1">
      <alignment vertical="center" wrapText="1"/>
    </xf>
    <xf numFmtId="0" fontId="11" fillId="0" borderId="2" xfId="8" applyFont="1" applyBorder="1" applyAlignment="1">
      <alignment horizontal="center" vertical="center" wrapText="1"/>
    </xf>
    <xf numFmtId="0" fontId="11" fillId="0" borderId="2" xfId="8" applyFont="1" applyBorder="1" applyAlignment="1">
      <alignment vertical="center" wrapText="1"/>
    </xf>
    <xf numFmtId="0" fontId="11" fillId="0" borderId="2" xfId="35" applyFont="1" applyBorder="1" applyAlignment="1">
      <alignment horizontal="center" vertical="center" wrapText="1"/>
    </xf>
    <xf numFmtId="0" fontId="11" fillId="0" borderId="2" xfId="35" applyFont="1" applyBorder="1" applyAlignment="1">
      <alignment vertical="center" wrapText="1"/>
    </xf>
    <xf numFmtId="0" fontId="11" fillId="0" borderId="2" xfId="5" applyFont="1" applyBorder="1" applyAlignment="1">
      <alignment horizontal="center" vertical="center" wrapText="1"/>
    </xf>
    <xf numFmtId="0" fontId="11" fillId="0" borderId="2" xfId="5" applyFont="1" applyBorder="1" applyAlignment="1">
      <alignment vertical="center" wrapText="1"/>
    </xf>
    <xf numFmtId="0" fontId="11" fillId="0" borderId="2" xfId="21" applyFont="1" applyBorder="1" applyAlignment="1">
      <alignment horizontal="center" vertical="center" wrapText="1"/>
    </xf>
    <xf numFmtId="0" fontId="11" fillId="0" borderId="2" xfId="21" applyFont="1" applyBorder="1" applyAlignment="1">
      <alignment vertical="center" wrapText="1"/>
    </xf>
    <xf numFmtId="0" fontId="11" fillId="0" borderId="2" xfId="30" applyFont="1" applyBorder="1" applyAlignment="1">
      <alignment horizontal="center" vertical="center" wrapText="1"/>
    </xf>
    <xf numFmtId="0" fontId="11" fillId="0" borderId="2" xfId="30" applyFont="1" applyBorder="1" applyAlignment="1">
      <alignment vertical="center" wrapText="1"/>
    </xf>
    <xf numFmtId="0" fontId="11" fillId="0" borderId="2" xfId="14" applyFont="1" applyBorder="1" applyAlignment="1">
      <alignment horizontal="center" vertical="center" wrapText="1"/>
    </xf>
    <xf numFmtId="0" fontId="11" fillId="0" borderId="2" xfId="14" applyFont="1" applyBorder="1" applyAlignment="1">
      <alignment vertical="center" wrapText="1"/>
    </xf>
    <xf numFmtId="0" fontId="11" fillId="0" borderId="2" xfId="17" applyFont="1" applyBorder="1" applyAlignment="1">
      <alignment horizontal="center" vertical="center" wrapText="1"/>
    </xf>
    <xf numFmtId="0" fontId="11" fillId="0" borderId="2" xfId="17" applyFont="1" applyBorder="1" applyAlignment="1">
      <alignment vertical="center" wrapText="1"/>
    </xf>
    <xf numFmtId="0" fontId="11" fillId="0" borderId="2" xfId="22" applyFont="1" applyBorder="1" applyAlignment="1">
      <alignment horizontal="center" vertical="center" wrapText="1"/>
    </xf>
    <xf numFmtId="0" fontId="11" fillId="0" borderId="2" xfId="22" applyFont="1" applyBorder="1" applyAlignment="1">
      <alignment vertical="center" wrapText="1"/>
    </xf>
    <xf numFmtId="0" fontId="11" fillId="0" borderId="2" xfId="29" applyFont="1" applyBorder="1" applyAlignment="1">
      <alignment horizontal="center" vertical="center" wrapText="1"/>
    </xf>
    <xf numFmtId="0" fontId="11" fillId="0" borderId="2" xfId="29" applyFont="1" applyBorder="1" applyAlignment="1">
      <alignment vertical="center" wrapText="1"/>
    </xf>
    <xf numFmtId="0" fontId="11" fillId="0" borderId="2" xfId="24" applyFont="1" applyBorder="1" applyAlignment="1">
      <alignment horizontal="center" vertical="center" wrapText="1"/>
    </xf>
    <xf numFmtId="0" fontId="11" fillId="0" borderId="2" xfId="24" applyFont="1" applyBorder="1" applyAlignment="1">
      <alignment vertical="center" wrapText="1"/>
    </xf>
    <xf numFmtId="0" fontId="11" fillId="0" borderId="2" xfId="28" applyFont="1" applyBorder="1" applyAlignment="1">
      <alignment horizontal="center" vertical="center" wrapText="1"/>
    </xf>
    <xf numFmtId="0" fontId="11" fillId="0" borderId="2" xfId="28" applyFont="1" applyBorder="1" applyAlignment="1">
      <alignment vertical="center" wrapText="1"/>
    </xf>
    <xf numFmtId="0" fontId="11" fillId="0" borderId="2" xfId="25" applyFont="1" applyBorder="1" applyAlignment="1">
      <alignment horizontal="center" vertical="center" wrapText="1"/>
    </xf>
    <xf numFmtId="0" fontId="11" fillId="0" borderId="2" xfId="25" applyFont="1" applyBorder="1" applyAlignment="1">
      <alignment vertical="center" wrapText="1"/>
    </xf>
    <xf numFmtId="0" fontId="11" fillId="0" borderId="2" xfId="26" applyFont="1" applyBorder="1" applyAlignment="1">
      <alignment horizontal="center" vertical="center" wrapText="1"/>
    </xf>
    <xf numFmtId="0" fontId="11" fillId="0" borderId="2" xfId="26" applyFont="1" applyBorder="1" applyAlignment="1">
      <alignment vertical="center" wrapText="1"/>
    </xf>
    <xf numFmtId="0" fontId="11" fillId="0" borderId="2" xfId="27" applyFont="1" applyBorder="1" applyAlignment="1">
      <alignment horizontal="center" vertical="center" wrapText="1"/>
    </xf>
    <xf numFmtId="0" fontId="11" fillId="0" borderId="2" xfId="27" applyFont="1" applyBorder="1" applyAlignment="1">
      <alignment vertical="center" wrapText="1"/>
    </xf>
    <xf numFmtId="0" fontId="11" fillId="0" borderId="2" xfId="6" applyFont="1" applyBorder="1" applyAlignment="1">
      <alignment horizontal="center" vertical="center" wrapText="1"/>
    </xf>
    <xf numFmtId="0" fontId="11" fillId="0" borderId="2" xfId="6" applyFont="1" applyBorder="1" applyAlignment="1">
      <alignment vertical="center" wrapText="1"/>
    </xf>
    <xf numFmtId="0" fontId="11" fillId="0" borderId="2" xfId="31" applyFont="1" applyBorder="1" applyAlignment="1">
      <alignment horizontal="center" vertical="center" wrapText="1"/>
    </xf>
    <xf numFmtId="0" fontId="11" fillId="0" borderId="2" xfId="31" applyFont="1" applyBorder="1" applyAlignment="1">
      <alignment vertical="center" wrapText="1"/>
    </xf>
    <xf numFmtId="0" fontId="16" fillId="2" borderId="2" xfId="7" applyFont="1" applyBorder="1" applyAlignment="1">
      <alignment horizontal="center" vertical="center"/>
    </xf>
    <xf numFmtId="0" fontId="16" fillId="2" borderId="2" xfId="7" applyFont="1" applyBorder="1" applyAlignment="1">
      <alignment horizontal="center" vertical="center" wrapText="1"/>
    </xf>
    <xf numFmtId="0" fontId="15" fillId="2" borderId="2" xfId="7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2" borderId="2" xfId="7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 wrapText="1"/>
    </xf>
    <xf numFmtId="0" fontId="8" fillId="0" borderId="2" xfId="58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</cellXfs>
  <cellStyles count="61">
    <cellStyle name="常规" xfId="0" builtinId="0"/>
    <cellStyle name="常规 10" xfId="12"/>
    <cellStyle name="常规 10 2" xfId="13"/>
    <cellStyle name="常规 11" xfId="14"/>
    <cellStyle name="常规 12" xfId="4"/>
    <cellStyle name="常规 13" xfId="15"/>
    <cellStyle name="常规 14" xfId="16"/>
    <cellStyle name="常规 15" xfId="18"/>
    <cellStyle name="常规 16" xfId="8"/>
    <cellStyle name="常规 17" xfId="20"/>
    <cellStyle name="常规 18" xfId="22"/>
    <cellStyle name="常规 19" xfId="23"/>
    <cellStyle name="常规 2 2" xfId="11"/>
    <cellStyle name="常规 20" xfId="17"/>
    <cellStyle name="常规 21" xfId="9"/>
    <cellStyle name="常规 22" xfId="19"/>
    <cellStyle name="常规 23" xfId="21"/>
    <cellStyle name="常规 24" xfId="24"/>
    <cellStyle name="常规 25" xfId="25"/>
    <cellStyle name="常规 26" xfId="6"/>
    <cellStyle name="常规 27" xfId="27"/>
    <cellStyle name="常规 28" xfId="29"/>
    <cellStyle name="常规 29" xfId="31"/>
    <cellStyle name="常规 3" xfId="33"/>
    <cellStyle name="常规 3 2" xfId="34"/>
    <cellStyle name="常规 30" xfId="26"/>
    <cellStyle name="常规 31" xfId="5"/>
    <cellStyle name="常规 32" xfId="28"/>
    <cellStyle name="常规 33" xfId="30"/>
    <cellStyle name="常规 34" xfId="32"/>
    <cellStyle name="常规 35" xfId="35"/>
    <cellStyle name="常规 36" xfId="37"/>
    <cellStyle name="常规 37" xfId="39"/>
    <cellStyle name="常规 38" xfId="41"/>
    <cellStyle name="常规 39" xfId="1"/>
    <cellStyle name="常规 4" xfId="43"/>
    <cellStyle name="常规 40" xfId="36"/>
    <cellStyle name="常规 41" xfId="38"/>
    <cellStyle name="常规 42" xfId="40"/>
    <cellStyle name="常规 43" xfId="42"/>
    <cellStyle name="常规 45" xfId="44"/>
    <cellStyle name="常规 46" xfId="46"/>
    <cellStyle name="常规 47" xfId="48"/>
    <cellStyle name="常规 48" xfId="50"/>
    <cellStyle name="常规 49" xfId="52"/>
    <cellStyle name="常规 5" xfId="53"/>
    <cellStyle name="常规 5 2" xfId="3"/>
    <cellStyle name="常规 50" xfId="45"/>
    <cellStyle name="常规 51" xfId="47"/>
    <cellStyle name="常规 52" xfId="49"/>
    <cellStyle name="常规 53" xfId="51"/>
    <cellStyle name="常规 6" xfId="2"/>
    <cellStyle name="常规 6 2" xfId="54"/>
    <cellStyle name="常规 7" xfId="55"/>
    <cellStyle name="常规 7 2" xfId="56"/>
    <cellStyle name="常规 8" xfId="57"/>
    <cellStyle name="常规 8 2" xfId="10"/>
    <cellStyle name="常规 9" xfId="58"/>
    <cellStyle name="常规 9 2" xfId="59"/>
    <cellStyle name="好" xfId="7" builtinId="26"/>
    <cellStyle name="好 2" xfId="60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9"/>
  <sheetViews>
    <sheetView view="pageBreakPreview" zoomScale="60" workbookViewId="0">
      <selection activeCell="E5" sqref="E5"/>
    </sheetView>
  </sheetViews>
  <sheetFormatPr defaultColWidth="9" defaultRowHeight="13.8"/>
  <cols>
    <col min="1" max="1" width="7.5" customWidth="1"/>
    <col min="3" max="3" width="31.09765625" style="2" customWidth="1"/>
    <col min="4" max="4" width="30.3984375" style="2" customWidth="1"/>
    <col min="5" max="5" width="31" style="2" customWidth="1"/>
    <col min="6" max="6" width="22.19921875" style="2" customWidth="1"/>
    <col min="7" max="7" width="0.19921875" hidden="1" customWidth="1"/>
    <col min="8" max="8" width="10.59765625" hidden="1" customWidth="1"/>
    <col min="9" max="9" width="10" hidden="1" customWidth="1"/>
    <col min="10" max="12" width="9" hidden="1" customWidth="1"/>
    <col min="15" max="15" width="9" customWidth="1"/>
    <col min="16" max="16" width="9" style="2"/>
  </cols>
  <sheetData>
    <row r="1" spans="1:16" ht="54" customHeight="1">
      <c r="A1" s="33" t="s">
        <v>222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/>
    </row>
    <row r="2" spans="1:16" s="1" customFormat="1" ht="42.75" customHeight="1">
      <c r="A2" s="34" t="s">
        <v>0</v>
      </c>
      <c r="B2" s="34" t="s">
        <v>1</v>
      </c>
      <c r="C2" s="34" t="s">
        <v>2</v>
      </c>
      <c r="D2" s="34" t="s">
        <v>3</v>
      </c>
      <c r="E2" s="35" t="s">
        <v>4</v>
      </c>
      <c r="F2" s="35" t="s">
        <v>5</v>
      </c>
      <c r="G2" s="34" t="s">
        <v>6</v>
      </c>
      <c r="H2" s="34" t="s">
        <v>7</v>
      </c>
      <c r="I2" s="34" t="s">
        <v>8</v>
      </c>
      <c r="J2" s="36" t="s">
        <v>9</v>
      </c>
      <c r="K2" s="36" t="s">
        <v>10</v>
      </c>
      <c r="L2" s="36" t="s">
        <v>11</v>
      </c>
      <c r="M2" s="34" t="s">
        <v>12</v>
      </c>
      <c r="N2" s="34" t="s">
        <v>13</v>
      </c>
      <c r="O2" s="36" t="s">
        <v>14</v>
      </c>
      <c r="P2" s="34" t="s">
        <v>15</v>
      </c>
    </row>
    <row r="3" spans="1:16" ht="39.9" customHeight="1">
      <c r="A3" s="32">
        <v>1</v>
      </c>
      <c r="B3" s="37" t="s">
        <v>16</v>
      </c>
      <c r="C3" s="38" t="s">
        <v>17</v>
      </c>
      <c r="D3" s="38" t="s">
        <v>18</v>
      </c>
      <c r="E3" s="39" t="s">
        <v>19</v>
      </c>
      <c r="F3" s="39" t="s">
        <v>20</v>
      </c>
      <c r="G3" s="32">
        <v>710</v>
      </c>
      <c r="H3" s="32">
        <v>710</v>
      </c>
      <c r="I3" s="32">
        <v>630</v>
      </c>
      <c r="J3" s="32">
        <v>710</v>
      </c>
      <c r="K3" s="32">
        <v>710</v>
      </c>
      <c r="L3" s="32">
        <v>710</v>
      </c>
      <c r="M3" s="32">
        <v>11</v>
      </c>
      <c r="N3" s="32">
        <v>721</v>
      </c>
      <c r="O3" s="32">
        <v>1</v>
      </c>
      <c r="P3" s="32" t="s">
        <v>21</v>
      </c>
    </row>
    <row r="4" spans="1:16" ht="39.9" customHeight="1">
      <c r="A4" s="32">
        <v>2</v>
      </c>
      <c r="B4" s="37" t="s">
        <v>22</v>
      </c>
      <c r="C4" s="40" t="s">
        <v>23</v>
      </c>
      <c r="D4" s="40" t="s">
        <v>24</v>
      </c>
      <c r="E4" s="41" t="s">
        <v>25</v>
      </c>
      <c r="F4" s="41" t="s">
        <v>26</v>
      </c>
      <c r="G4" s="32">
        <v>672</v>
      </c>
      <c r="H4" s="32">
        <v>702</v>
      </c>
      <c r="I4" s="32">
        <v>590</v>
      </c>
      <c r="J4" s="32">
        <v>702</v>
      </c>
      <c r="K4" s="32">
        <v>672</v>
      </c>
      <c r="L4" s="32">
        <v>687</v>
      </c>
      <c r="M4" s="32">
        <v>11.5</v>
      </c>
      <c r="N4" s="32">
        <v>698.5</v>
      </c>
      <c r="O4" s="32">
        <v>2</v>
      </c>
      <c r="P4" s="32" t="s">
        <v>21</v>
      </c>
    </row>
    <row r="5" spans="1:16" ht="39.9" customHeight="1">
      <c r="A5" s="32">
        <v>3</v>
      </c>
      <c r="B5" s="37" t="s">
        <v>22</v>
      </c>
      <c r="C5" s="42" t="s">
        <v>27</v>
      </c>
      <c r="D5" s="42" t="s">
        <v>24</v>
      </c>
      <c r="E5" s="43" t="s">
        <v>28</v>
      </c>
      <c r="F5" s="43" t="s">
        <v>26</v>
      </c>
      <c r="G5" s="32">
        <v>607</v>
      </c>
      <c r="H5" s="32">
        <v>499</v>
      </c>
      <c r="I5" s="32">
        <v>710</v>
      </c>
      <c r="J5" s="32">
        <v>710</v>
      </c>
      <c r="K5" s="32">
        <v>607</v>
      </c>
      <c r="L5" s="32">
        <v>658.5</v>
      </c>
      <c r="M5" s="32">
        <v>11</v>
      </c>
      <c r="N5" s="32">
        <v>669.5</v>
      </c>
      <c r="O5" s="32">
        <v>3</v>
      </c>
      <c r="P5" s="32" t="s">
        <v>21</v>
      </c>
    </row>
    <row r="6" spans="1:16" ht="39.9" customHeight="1">
      <c r="A6" s="32">
        <v>4</v>
      </c>
      <c r="B6" s="37" t="s">
        <v>29</v>
      </c>
      <c r="C6" s="44" t="s">
        <v>30</v>
      </c>
      <c r="D6" s="44" t="s">
        <v>30</v>
      </c>
      <c r="E6" s="45" t="s">
        <v>218</v>
      </c>
      <c r="F6" s="46" t="s">
        <v>221</v>
      </c>
      <c r="G6" s="32">
        <v>392</v>
      </c>
      <c r="H6" s="32">
        <v>616</v>
      </c>
      <c r="I6" s="32">
        <v>670</v>
      </c>
      <c r="J6" s="32">
        <v>670</v>
      </c>
      <c r="K6" s="32">
        <v>616</v>
      </c>
      <c r="L6" s="32">
        <v>643</v>
      </c>
      <c r="M6" s="32">
        <v>11.75</v>
      </c>
      <c r="N6" s="32">
        <v>654.75</v>
      </c>
      <c r="O6" s="32">
        <v>4</v>
      </c>
      <c r="P6" s="32" t="s">
        <v>21</v>
      </c>
    </row>
    <row r="7" spans="1:16" ht="39.9" customHeight="1">
      <c r="A7" s="32">
        <v>5</v>
      </c>
      <c r="B7" s="37" t="s">
        <v>29</v>
      </c>
      <c r="C7" s="47" t="s">
        <v>31</v>
      </c>
      <c r="D7" s="47" t="s">
        <v>220</v>
      </c>
      <c r="E7" s="48" t="s">
        <v>32</v>
      </c>
      <c r="F7" s="48" t="s">
        <v>33</v>
      </c>
      <c r="G7" s="32">
        <v>622</v>
      </c>
      <c r="H7" s="32">
        <v>484</v>
      </c>
      <c r="I7" s="32">
        <v>624</v>
      </c>
      <c r="J7" s="32">
        <v>624</v>
      </c>
      <c r="K7" s="32">
        <v>622</v>
      </c>
      <c r="L7" s="32">
        <v>623</v>
      </c>
      <c r="M7" s="32">
        <v>11.7</v>
      </c>
      <c r="N7" s="32">
        <v>634.70000000000005</v>
      </c>
      <c r="O7" s="32">
        <v>5</v>
      </c>
      <c r="P7" s="32" t="s">
        <v>34</v>
      </c>
    </row>
    <row r="8" spans="1:16" ht="39.9" customHeight="1">
      <c r="A8" s="32">
        <v>6</v>
      </c>
      <c r="B8" s="37" t="s">
        <v>35</v>
      </c>
      <c r="C8" s="49" t="s">
        <v>36</v>
      </c>
      <c r="D8" s="49" t="s">
        <v>37</v>
      </c>
      <c r="E8" s="50" t="s">
        <v>38</v>
      </c>
      <c r="F8" s="50" t="s">
        <v>39</v>
      </c>
      <c r="G8" s="32">
        <v>557</v>
      </c>
      <c r="H8" s="32">
        <v>507</v>
      </c>
      <c r="I8" s="32">
        <v>690</v>
      </c>
      <c r="J8" s="32">
        <v>690</v>
      </c>
      <c r="K8" s="32">
        <v>557</v>
      </c>
      <c r="L8" s="32">
        <v>623.5</v>
      </c>
      <c r="M8" s="32">
        <v>11</v>
      </c>
      <c r="N8" s="32">
        <v>634.5</v>
      </c>
      <c r="O8" s="32">
        <v>6</v>
      </c>
      <c r="P8" s="32" t="s">
        <v>34</v>
      </c>
    </row>
    <row r="9" spans="1:16" ht="39.9" customHeight="1">
      <c r="A9" s="32">
        <v>7</v>
      </c>
      <c r="B9" s="37" t="s">
        <v>16</v>
      </c>
      <c r="C9" s="51" t="s">
        <v>40</v>
      </c>
      <c r="D9" s="51" t="s">
        <v>41</v>
      </c>
      <c r="E9" s="52" t="s">
        <v>42</v>
      </c>
      <c r="F9" s="52" t="s">
        <v>43</v>
      </c>
      <c r="G9" s="32">
        <v>650</v>
      </c>
      <c r="H9" s="32">
        <v>590</v>
      </c>
      <c r="I9" s="32">
        <v>344</v>
      </c>
      <c r="J9" s="32">
        <v>650</v>
      </c>
      <c r="K9" s="32">
        <v>590</v>
      </c>
      <c r="L9" s="32">
        <v>620</v>
      </c>
      <c r="M9" s="32">
        <v>11.85</v>
      </c>
      <c r="N9" s="32">
        <v>631.85</v>
      </c>
      <c r="O9" s="32">
        <v>7</v>
      </c>
      <c r="P9" s="32" t="s">
        <v>34</v>
      </c>
    </row>
    <row r="10" spans="1:16" ht="39.9" customHeight="1">
      <c r="A10" s="32">
        <v>8</v>
      </c>
      <c r="B10" s="37" t="s">
        <v>16</v>
      </c>
      <c r="C10" s="53" t="s">
        <v>44</v>
      </c>
      <c r="D10" s="53" t="s">
        <v>45</v>
      </c>
      <c r="E10" s="54" t="s">
        <v>46</v>
      </c>
      <c r="F10" s="54" t="s">
        <v>47</v>
      </c>
      <c r="G10" s="32">
        <v>620</v>
      </c>
      <c r="H10" s="32">
        <v>610</v>
      </c>
      <c r="I10" s="32">
        <v>604</v>
      </c>
      <c r="J10" s="32">
        <v>620</v>
      </c>
      <c r="K10" s="32">
        <v>610</v>
      </c>
      <c r="L10" s="32">
        <v>615</v>
      </c>
      <c r="M10" s="32">
        <v>11.5</v>
      </c>
      <c r="N10" s="32">
        <v>626.5</v>
      </c>
      <c r="O10" s="32">
        <v>8</v>
      </c>
      <c r="P10" s="32" t="s">
        <v>34</v>
      </c>
    </row>
    <row r="11" spans="1:16" ht="39.9" customHeight="1">
      <c r="A11" s="32">
        <v>9</v>
      </c>
      <c r="B11" s="37" t="s">
        <v>48</v>
      </c>
      <c r="C11" s="55" t="s">
        <v>49</v>
      </c>
      <c r="D11" s="55" t="s">
        <v>50</v>
      </c>
      <c r="E11" s="56" t="s">
        <v>51</v>
      </c>
      <c r="F11" s="56" t="s">
        <v>52</v>
      </c>
      <c r="G11" s="32">
        <v>635</v>
      </c>
      <c r="H11" s="32">
        <v>575</v>
      </c>
      <c r="I11" s="32">
        <v>595</v>
      </c>
      <c r="J11" s="32">
        <v>635</v>
      </c>
      <c r="K11" s="32">
        <v>595</v>
      </c>
      <c r="L11" s="32">
        <v>615</v>
      </c>
      <c r="M11" s="32">
        <v>11.35</v>
      </c>
      <c r="N11" s="32">
        <v>626.35</v>
      </c>
      <c r="O11" s="32">
        <v>9</v>
      </c>
      <c r="P11" s="32" t="s">
        <v>34</v>
      </c>
    </row>
    <row r="12" spans="1:16" ht="39.9" customHeight="1">
      <c r="A12" s="32">
        <v>10</v>
      </c>
      <c r="B12" s="37" t="s">
        <v>16</v>
      </c>
      <c r="C12" s="57" t="s">
        <v>53</v>
      </c>
      <c r="D12" s="57" t="s">
        <v>45</v>
      </c>
      <c r="E12" s="58" t="s">
        <v>54</v>
      </c>
      <c r="F12" s="58" t="s">
        <v>47</v>
      </c>
      <c r="G12" s="32">
        <v>467</v>
      </c>
      <c r="H12" s="32">
        <v>542</v>
      </c>
      <c r="I12" s="32">
        <v>680</v>
      </c>
      <c r="J12" s="32">
        <v>680</v>
      </c>
      <c r="K12" s="32">
        <v>542</v>
      </c>
      <c r="L12" s="32">
        <v>611</v>
      </c>
      <c r="M12" s="32">
        <v>11.5</v>
      </c>
      <c r="N12" s="32">
        <v>622.5</v>
      </c>
      <c r="O12" s="32">
        <v>10</v>
      </c>
      <c r="P12" s="32" t="s">
        <v>34</v>
      </c>
    </row>
    <row r="13" spans="1:16" ht="39.9" customHeight="1">
      <c r="A13" s="32">
        <v>11</v>
      </c>
      <c r="B13" s="37" t="s">
        <v>29</v>
      </c>
      <c r="C13" s="59" t="s">
        <v>55</v>
      </c>
      <c r="D13" s="59" t="s">
        <v>56</v>
      </c>
      <c r="E13" s="60" t="s">
        <v>57</v>
      </c>
      <c r="F13" s="60" t="s">
        <v>33</v>
      </c>
      <c r="G13" s="32">
        <v>600</v>
      </c>
      <c r="H13" s="32">
        <v>612</v>
      </c>
      <c r="I13" s="32">
        <v>424</v>
      </c>
      <c r="J13" s="32">
        <v>612</v>
      </c>
      <c r="K13" s="32">
        <v>600</v>
      </c>
      <c r="L13" s="32">
        <v>606</v>
      </c>
      <c r="M13" s="32">
        <v>11.7</v>
      </c>
      <c r="N13" s="32">
        <v>617.70000000000005</v>
      </c>
      <c r="O13" s="32">
        <v>11</v>
      </c>
      <c r="P13" s="32" t="s">
        <v>34</v>
      </c>
    </row>
    <row r="14" spans="1:16" ht="39.9" customHeight="1">
      <c r="A14" s="32">
        <v>12</v>
      </c>
      <c r="B14" s="37" t="s">
        <v>22</v>
      </c>
      <c r="C14" s="61" t="s">
        <v>58</v>
      </c>
      <c r="D14" s="61" t="s">
        <v>59</v>
      </c>
      <c r="E14" s="62" t="s">
        <v>60</v>
      </c>
      <c r="F14" s="62" t="s">
        <v>26</v>
      </c>
      <c r="G14" s="32">
        <v>380</v>
      </c>
      <c r="H14" s="32">
        <v>550</v>
      </c>
      <c r="I14" s="32">
        <v>600</v>
      </c>
      <c r="J14" s="32">
        <v>600</v>
      </c>
      <c r="K14" s="32">
        <v>550</v>
      </c>
      <c r="L14" s="32">
        <v>575</v>
      </c>
      <c r="M14" s="32">
        <v>10.5</v>
      </c>
      <c r="N14" s="32">
        <v>585.5</v>
      </c>
      <c r="O14" s="32">
        <v>12</v>
      </c>
      <c r="P14" s="32" t="s">
        <v>34</v>
      </c>
    </row>
    <row r="15" spans="1:16" ht="39.9" customHeight="1">
      <c r="A15" s="32">
        <v>13</v>
      </c>
      <c r="B15" s="37" t="s">
        <v>48</v>
      </c>
      <c r="C15" s="63" t="s">
        <v>61</v>
      </c>
      <c r="D15" s="63" t="s">
        <v>62</v>
      </c>
      <c r="E15" s="64" t="s">
        <v>63</v>
      </c>
      <c r="F15" s="64" t="s">
        <v>64</v>
      </c>
      <c r="G15" s="32">
        <v>121</v>
      </c>
      <c r="H15" s="32">
        <v>512</v>
      </c>
      <c r="I15" s="32">
        <v>630</v>
      </c>
      <c r="J15" s="32">
        <v>630</v>
      </c>
      <c r="K15" s="32">
        <v>512</v>
      </c>
      <c r="L15" s="32">
        <v>571</v>
      </c>
      <c r="M15" s="32">
        <v>11.6</v>
      </c>
      <c r="N15" s="32">
        <v>582.6</v>
      </c>
      <c r="O15" s="32">
        <v>13</v>
      </c>
      <c r="P15" s="32" t="s">
        <v>34</v>
      </c>
    </row>
    <row r="16" spans="1:16" ht="39.9" customHeight="1">
      <c r="A16" s="32">
        <v>14</v>
      </c>
      <c r="B16" s="37" t="s">
        <v>29</v>
      </c>
      <c r="C16" s="65" t="s">
        <v>65</v>
      </c>
      <c r="D16" s="65" t="s">
        <v>66</v>
      </c>
      <c r="E16" s="66" t="s">
        <v>67</v>
      </c>
      <c r="F16" s="66" t="s">
        <v>68</v>
      </c>
      <c r="G16" s="32">
        <v>455</v>
      </c>
      <c r="H16" s="32">
        <v>595</v>
      </c>
      <c r="I16" s="32">
        <v>545</v>
      </c>
      <c r="J16" s="32">
        <v>595</v>
      </c>
      <c r="K16" s="32">
        <v>545</v>
      </c>
      <c r="L16" s="32">
        <v>570</v>
      </c>
      <c r="M16" s="32">
        <v>11.5</v>
      </c>
      <c r="N16" s="32">
        <v>581.5</v>
      </c>
      <c r="O16" s="32">
        <v>14</v>
      </c>
      <c r="P16" s="32" t="s">
        <v>69</v>
      </c>
    </row>
    <row r="17" spans="1:16" ht="39.9" customHeight="1">
      <c r="A17" s="32">
        <v>15</v>
      </c>
      <c r="B17" s="37" t="s">
        <v>48</v>
      </c>
      <c r="C17" s="67" t="s">
        <v>70</v>
      </c>
      <c r="D17" s="67" t="s">
        <v>71</v>
      </c>
      <c r="E17" s="68" t="s">
        <v>72</v>
      </c>
      <c r="F17" s="68" t="s">
        <v>73</v>
      </c>
      <c r="G17" s="32">
        <v>555</v>
      </c>
      <c r="H17" s="32">
        <v>512</v>
      </c>
      <c r="I17" s="32">
        <v>575</v>
      </c>
      <c r="J17" s="32">
        <v>575</v>
      </c>
      <c r="K17" s="32">
        <v>555</v>
      </c>
      <c r="L17" s="32">
        <v>565</v>
      </c>
      <c r="M17" s="32">
        <v>11.25</v>
      </c>
      <c r="N17" s="32">
        <v>576.25</v>
      </c>
      <c r="O17" s="32">
        <v>15</v>
      </c>
      <c r="P17" s="32" t="s">
        <v>69</v>
      </c>
    </row>
    <row r="18" spans="1:16" ht="39.9" customHeight="1">
      <c r="A18" s="32">
        <v>16</v>
      </c>
      <c r="B18" s="37" t="s">
        <v>16</v>
      </c>
      <c r="C18" s="69" t="s">
        <v>74</v>
      </c>
      <c r="D18" s="69" t="s">
        <v>18</v>
      </c>
      <c r="E18" s="70" t="s">
        <v>75</v>
      </c>
      <c r="F18" s="70" t="s">
        <v>20</v>
      </c>
      <c r="G18" s="32">
        <v>313</v>
      </c>
      <c r="H18" s="32">
        <v>555</v>
      </c>
      <c r="I18" s="32">
        <v>552</v>
      </c>
      <c r="J18" s="32">
        <v>555</v>
      </c>
      <c r="K18" s="32">
        <v>552</v>
      </c>
      <c r="L18" s="32">
        <v>553.5</v>
      </c>
      <c r="M18" s="32">
        <v>10.9</v>
      </c>
      <c r="N18" s="32">
        <v>564.4</v>
      </c>
      <c r="O18" s="32">
        <v>16</v>
      </c>
      <c r="P18" s="32" t="s">
        <v>69</v>
      </c>
    </row>
    <row r="19" spans="1:16" ht="39.9" customHeight="1">
      <c r="A19" s="32">
        <v>17</v>
      </c>
      <c r="B19" s="37" t="s">
        <v>16</v>
      </c>
      <c r="C19" s="71" t="s">
        <v>76</v>
      </c>
      <c r="D19" s="71" t="s">
        <v>77</v>
      </c>
      <c r="E19" s="72" t="s">
        <v>78</v>
      </c>
      <c r="F19" s="72" t="s">
        <v>43</v>
      </c>
      <c r="G19" s="32">
        <v>537</v>
      </c>
      <c r="H19" s="32">
        <v>264</v>
      </c>
      <c r="I19" s="32">
        <v>562</v>
      </c>
      <c r="J19" s="32">
        <v>562</v>
      </c>
      <c r="K19" s="32">
        <v>537</v>
      </c>
      <c r="L19" s="32">
        <v>549.5</v>
      </c>
      <c r="M19" s="32">
        <v>11.5</v>
      </c>
      <c r="N19" s="32">
        <v>561</v>
      </c>
      <c r="O19" s="32">
        <v>17</v>
      </c>
      <c r="P19" s="32" t="s">
        <v>69</v>
      </c>
    </row>
    <row r="20" spans="1:16" ht="39.9" customHeight="1">
      <c r="A20" s="32">
        <v>18</v>
      </c>
      <c r="B20" s="37" t="s">
        <v>35</v>
      </c>
      <c r="C20" s="73" t="s">
        <v>79</v>
      </c>
      <c r="D20" s="73" t="s">
        <v>37</v>
      </c>
      <c r="E20" s="74" t="s">
        <v>80</v>
      </c>
      <c r="F20" s="74" t="s">
        <v>81</v>
      </c>
      <c r="G20" s="32">
        <v>582</v>
      </c>
      <c r="H20" s="32">
        <v>499</v>
      </c>
      <c r="I20" s="32">
        <v>399</v>
      </c>
      <c r="J20" s="32">
        <v>582</v>
      </c>
      <c r="K20" s="32">
        <v>499</v>
      </c>
      <c r="L20" s="32">
        <v>540.5</v>
      </c>
      <c r="M20" s="32">
        <v>11.5</v>
      </c>
      <c r="N20" s="32">
        <v>552</v>
      </c>
      <c r="O20" s="32">
        <v>18</v>
      </c>
      <c r="P20" s="32" t="s">
        <v>69</v>
      </c>
    </row>
    <row r="21" spans="1:16" ht="39.9" customHeight="1">
      <c r="A21" s="32">
        <v>19</v>
      </c>
      <c r="B21" s="37" t="s">
        <v>82</v>
      </c>
      <c r="C21" s="75" t="s">
        <v>83</v>
      </c>
      <c r="D21" s="75" t="s">
        <v>84</v>
      </c>
      <c r="E21" s="76" t="s">
        <v>85</v>
      </c>
      <c r="F21" s="76" t="s">
        <v>86</v>
      </c>
      <c r="G21" s="32">
        <v>400</v>
      </c>
      <c r="H21" s="32">
        <v>477</v>
      </c>
      <c r="I21" s="32">
        <v>549</v>
      </c>
      <c r="J21" s="32">
        <v>549</v>
      </c>
      <c r="K21" s="32">
        <v>477</v>
      </c>
      <c r="L21" s="32">
        <v>513</v>
      </c>
      <c r="M21" s="32">
        <v>11.9</v>
      </c>
      <c r="N21" s="32">
        <v>524.9</v>
      </c>
      <c r="O21" s="32">
        <v>19</v>
      </c>
      <c r="P21" s="32" t="s">
        <v>69</v>
      </c>
    </row>
    <row r="22" spans="1:16" ht="39.9" customHeight="1">
      <c r="A22" s="32">
        <v>20</v>
      </c>
      <c r="B22" s="37" t="s">
        <v>29</v>
      </c>
      <c r="C22" s="77" t="s">
        <v>87</v>
      </c>
      <c r="D22" s="77" t="s">
        <v>88</v>
      </c>
      <c r="E22" s="78" t="s">
        <v>89</v>
      </c>
      <c r="F22" s="78" t="s">
        <v>90</v>
      </c>
      <c r="G22" s="32">
        <v>489</v>
      </c>
      <c r="H22" s="32">
        <v>439</v>
      </c>
      <c r="I22" s="32">
        <v>535</v>
      </c>
      <c r="J22" s="32">
        <v>535</v>
      </c>
      <c r="K22" s="32">
        <v>489</v>
      </c>
      <c r="L22" s="32">
        <v>512</v>
      </c>
      <c r="M22" s="32">
        <v>11.85</v>
      </c>
      <c r="N22" s="32">
        <v>523.85</v>
      </c>
      <c r="O22" s="32">
        <v>20</v>
      </c>
      <c r="P22" s="32" t="s">
        <v>69</v>
      </c>
    </row>
    <row r="23" spans="1:16" ht="39.9" customHeight="1">
      <c r="A23" s="32">
        <v>21</v>
      </c>
      <c r="B23" s="37" t="s">
        <v>48</v>
      </c>
      <c r="C23" s="79" t="s">
        <v>91</v>
      </c>
      <c r="D23" s="79" t="s">
        <v>62</v>
      </c>
      <c r="E23" s="80" t="s">
        <v>92</v>
      </c>
      <c r="F23" s="80" t="s">
        <v>93</v>
      </c>
      <c r="G23" s="32">
        <v>233</v>
      </c>
      <c r="H23" s="32">
        <v>477</v>
      </c>
      <c r="I23" s="32">
        <v>485</v>
      </c>
      <c r="J23" s="32">
        <v>485</v>
      </c>
      <c r="K23" s="32">
        <v>477</v>
      </c>
      <c r="L23" s="32">
        <v>481</v>
      </c>
      <c r="M23" s="32">
        <v>11.5</v>
      </c>
      <c r="N23" s="32">
        <v>492.5</v>
      </c>
      <c r="O23" s="32">
        <v>21</v>
      </c>
      <c r="P23" s="32" t="s">
        <v>69</v>
      </c>
    </row>
    <row r="24" spans="1:16" ht="39.9" customHeight="1">
      <c r="A24" s="32">
        <v>22</v>
      </c>
      <c r="B24" s="37" t="s">
        <v>94</v>
      </c>
      <c r="C24" s="81" t="s">
        <v>95</v>
      </c>
      <c r="D24" s="81" t="s">
        <v>96</v>
      </c>
      <c r="E24" s="82" t="s">
        <v>97</v>
      </c>
      <c r="F24" s="82" t="s">
        <v>98</v>
      </c>
      <c r="G24" s="32">
        <v>492</v>
      </c>
      <c r="H24" s="32">
        <v>452</v>
      </c>
      <c r="I24" s="32">
        <v>138</v>
      </c>
      <c r="J24" s="32">
        <v>492</v>
      </c>
      <c r="K24" s="32">
        <v>452</v>
      </c>
      <c r="L24" s="32">
        <v>472</v>
      </c>
      <c r="M24" s="32">
        <v>11.75</v>
      </c>
      <c r="N24" s="32">
        <v>483.75</v>
      </c>
      <c r="O24" s="32">
        <v>22</v>
      </c>
      <c r="P24" s="32" t="s">
        <v>69</v>
      </c>
    </row>
    <row r="25" spans="1:16" ht="39.9" customHeight="1">
      <c r="A25" s="32">
        <v>23</v>
      </c>
      <c r="B25" s="37" t="s">
        <v>35</v>
      </c>
      <c r="C25" s="83" t="s">
        <v>99</v>
      </c>
      <c r="D25" s="83" t="s">
        <v>100</v>
      </c>
      <c r="E25" s="84" t="s">
        <v>101</v>
      </c>
      <c r="F25" s="84" t="s">
        <v>102</v>
      </c>
      <c r="G25" s="32">
        <v>274</v>
      </c>
      <c r="H25" s="32">
        <v>407</v>
      </c>
      <c r="I25" s="32">
        <v>335</v>
      </c>
      <c r="J25" s="32">
        <v>407</v>
      </c>
      <c r="K25" s="32">
        <v>335</v>
      </c>
      <c r="L25" s="32">
        <v>371</v>
      </c>
      <c r="M25" s="32">
        <v>11.25</v>
      </c>
      <c r="N25" s="32">
        <v>382.25</v>
      </c>
      <c r="O25" s="32">
        <v>23</v>
      </c>
      <c r="P25" s="32" t="s">
        <v>69</v>
      </c>
    </row>
    <row r="26" spans="1:16" ht="39.9" customHeight="1">
      <c r="A26" s="32">
        <v>24</v>
      </c>
      <c r="B26" s="37" t="s">
        <v>94</v>
      </c>
      <c r="C26" s="85" t="s">
        <v>103</v>
      </c>
      <c r="D26" s="85" t="s">
        <v>103</v>
      </c>
      <c r="E26" s="86" t="s">
        <v>104</v>
      </c>
      <c r="F26" s="86" t="s">
        <v>105</v>
      </c>
      <c r="G26" s="32">
        <v>181</v>
      </c>
      <c r="H26" s="32">
        <v>402</v>
      </c>
      <c r="I26" s="32">
        <v>0</v>
      </c>
      <c r="J26" s="32">
        <v>402</v>
      </c>
      <c r="K26" s="32">
        <v>181</v>
      </c>
      <c r="L26" s="32">
        <v>291.5</v>
      </c>
      <c r="M26" s="32">
        <v>11.35</v>
      </c>
      <c r="N26" s="32">
        <v>302.85000000000002</v>
      </c>
      <c r="O26" s="32">
        <v>24</v>
      </c>
      <c r="P26" s="32" t="s">
        <v>69</v>
      </c>
    </row>
    <row r="27" spans="1:16" ht="39.9" customHeight="1">
      <c r="A27" s="32">
        <v>25</v>
      </c>
      <c r="B27" s="37" t="s">
        <v>94</v>
      </c>
      <c r="C27" s="87" t="s">
        <v>106</v>
      </c>
      <c r="D27" s="87" t="s">
        <v>107</v>
      </c>
      <c r="E27" s="88" t="s">
        <v>108</v>
      </c>
      <c r="F27" s="88" t="s">
        <v>105</v>
      </c>
      <c r="G27" s="32">
        <v>129</v>
      </c>
      <c r="H27" s="32">
        <v>113</v>
      </c>
      <c r="I27" s="32">
        <v>159</v>
      </c>
      <c r="J27" s="32">
        <v>159</v>
      </c>
      <c r="K27" s="32">
        <v>129</v>
      </c>
      <c r="L27" s="32">
        <v>144</v>
      </c>
      <c r="M27" s="32">
        <v>11.6</v>
      </c>
      <c r="N27" s="32">
        <v>155.6</v>
      </c>
      <c r="O27" s="32">
        <v>25</v>
      </c>
      <c r="P27" s="32" t="s">
        <v>69</v>
      </c>
    </row>
    <row r="28" spans="1:16" ht="39.9" customHeight="1">
      <c r="A28" s="32">
        <v>26</v>
      </c>
      <c r="B28" s="37" t="s">
        <v>109</v>
      </c>
      <c r="C28" s="89" t="s">
        <v>110</v>
      </c>
      <c r="D28" s="89" t="s">
        <v>111</v>
      </c>
      <c r="E28" s="90" t="s">
        <v>112</v>
      </c>
      <c r="F28" s="90" t="s">
        <v>113</v>
      </c>
      <c r="G28" s="32"/>
      <c r="H28" s="32">
        <v>-8</v>
      </c>
      <c r="I28" s="32">
        <v>-16</v>
      </c>
      <c r="J28" s="32">
        <v>-8</v>
      </c>
      <c r="K28" s="32">
        <v>-16</v>
      </c>
      <c r="L28" s="32">
        <v>-12</v>
      </c>
      <c r="M28" s="32">
        <v>10.25</v>
      </c>
      <c r="N28" s="32">
        <v>-1.75</v>
      </c>
      <c r="O28" s="32">
        <v>26</v>
      </c>
      <c r="P28" s="32" t="s">
        <v>69</v>
      </c>
    </row>
    <row r="29" spans="1:16" ht="42.75" customHeight="1">
      <c r="C29"/>
      <c r="D29"/>
      <c r="E29"/>
      <c r="F29"/>
      <c r="P29"/>
    </row>
  </sheetData>
  <autoFilter ref="A2:O14">
    <sortState ref="A2:O14">
      <sortCondition descending="1" ref="N2"/>
    </sortState>
  </autoFilter>
  <mergeCells count="1">
    <mergeCell ref="A1:O1"/>
  </mergeCells>
  <phoneticPr fontId="7" type="noConversion"/>
  <pageMargins left="0.25" right="0.25" top="0.75" bottom="0.75" header="0.3" footer="0.3"/>
  <pageSetup scale="75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21"/>
  <sheetViews>
    <sheetView view="pageBreakPreview" zoomScale="60" workbookViewId="0">
      <selection sqref="A1:O1"/>
    </sheetView>
  </sheetViews>
  <sheetFormatPr defaultColWidth="9" defaultRowHeight="13.8"/>
  <cols>
    <col min="1" max="1" width="8.5" customWidth="1"/>
    <col min="3" max="3" width="29.8984375" style="2" customWidth="1"/>
    <col min="4" max="6" width="23.8984375" style="2" customWidth="1"/>
    <col min="7" max="9" width="10.09765625" hidden="1" customWidth="1"/>
    <col min="10" max="13" width="9" hidden="1" customWidth="1"/>
    <col min="16" max="16" width="9" style="2"/>
  </cols>
  <sheetData>
    <row r="1" spans="1:16" ht="60.6" customHeight="1">
      <c r="A1" s="33" t="s">
        <v>223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6" s="1" customFormat="1" ht="42.75" customHeight="1">
      <c r="A2" s="94" t="s">
        <v>0</v>
      </c>
      <c r="B2" s="94" t="s">
        <v>1</v>
      </c>
      <c r="C2" s="94" t="s">
        <v>2</v>
      </c>
      <c r="D2" s="94" t="s">
        <v>3</v>
      </c>
      <c r="E2" s="94" t="s">
        <v>4</v>
      </c>
      <c r="F2" s="94" t="s">
        <v>5</v>
      </c>
      <c r="G2" s="94" t="s">
        <v>114</v>
      </c>
      <c r="H2" s="94" t="s">
        <v>115</v>
      </c>
      <c r="I2" s="94" t="s">
        <v>116</v>
      </c>
      <c r="J2" s="91" t="s">
        <v>9</v>
      </c>
      <c r="K2" s="91" t="s">
        <v>10</v>
      </c>
      <c r="L2" s="92" t="s">
        <v>11</v>
      </c>
      <c r="M2" s="94" t="s">
        <v>12</v>
      </c>
      <c r="N2" s="94" t="s">
        <v>13</v>
      </c>
      <c r="O2" s="93" t="s">
        <v>14</v>
      </c>
      <c r="P2" s="94" t="s">
        <v>15</v>
      </c>
    </row>
    <row r="3" spans="1:16" ht="42.75" customHeight="1">
      <c r="A3" s="5">
        <v>1</v>
      </c>
      <c r="B3" s="12" t="s">
        <v>16</v>
      </c>
      <c r="C3" s="13" t="s">
        <v>117</v>
      </c>
      <c r="D3" s="13" t="s">
        <v>118</v>
      </c>
      <c r="E3" s="13" t="s">
        <v>119</v>
      </c>
      <c r="F3" s="13" t="s">
        <v>120</v>
      </c>
      <c r="G3" s="5">
        <v>622</v>
      </c>
      <c r="H3" s="5">
        <v>376</v>
      </c>
      <c r="I3" s="5">
        <v>663</v>
      </c>
      <c r="J3" s="5">
        <f t="shared" ref="J3:J16" si="0">LARGE(G3:I3,1)</f>
        <v>663</v>
      </c>
      <c r="K3" s="5">
        <f t="shared" ref="K3:K16" si="1">LARGE(G3:I3,2)</f>
        <v>622</v>
      </c>
      <c r="L3" s="5">
        <f t="shared" ref="L3:L16" si="2">AVERAGE(J3,K3)</f>
        <v>642.5</v>
      </c>
      <c r="M3" s="5">
        <v>10.5</v>
      </c>
      <c r="N3" s="5">
        <f t="shared" ref="N3:N16" si="3">L3+M3</f>
        <v>653</v>
      </c>
      <c r="O3" s="5">
        <f t="shared" ref="O3:O19" si="4">RANK(L3,$L$3:$L$19)</f>
        <v>1</v>
      </c>
      <c r="P3" s="11" t="s">
        <v>21</v>
      </c>
    </row>
    <row r="4" spans="1:16" ht="42.75" customHeight="1">
      <c r="A4" s="5">
        <v>2</v>
      </c>
      <c r="B4" s="12" t="s">
        <v>16</v>
      </c>
      <c r="C4" s="14" t="s">
        <v>18</v>
      </c>
      <c r="D4" s="14" t="s">
        <v>18</v>
      </c>
      <c r="E4" s="14" t="s">
        <v>121</v>
      </c>
      <c r="F4" s="14" t="s">
        <v>20</v>
      </c>
      <c r="G4" s="5">
        <v>531</v>
      </c>
      <c r="H4" s="5">
        <v>506</v>
      </c>
      <c r="I4" s="5">
        <v>698</v>
      </c>
      <c r="J4" s="5">
        <f t="shared" si="0"/>
        <v>698</v>
      </c>
      <c r="K4" s="5">
        <f t="shared" si="1"/>
        <v>531</v>
      </c>
      <c r="L4" s="5">
        <f t="shared" si="2"/>
        <v>614.5</v>
      </c>
      <c r="M4" s="5">
        <v>11</v>
      </c>
      <c r="N4" s="5">
        <f t="shared" si="3"/>
        <v>625.5</v>
      </c>
      <c r="O4" s="5">
        <f t="shared" si="4"/>
        <v>2</v>
      </c>
      <c r="P4" s="11" t="s">
        <v>21</v>
      </c>
    </row>
    <row r="5" spans="1:16" ht="42.75" customHeight="1">
      <c r="A5" s="5">
        <v>3</v>
      </c>
      <c r="B5" s="12" t="s">
        <v>29</v>
      </c>
      <c r="C5" s="15" t="s">
        <v>122</v>
      </c>
      <c r="D5" s="15" t="s">
        <v>123</v>
      </c>
      <c r="E5" s="15" t="s">
        <v>124</v>
      </c>
      <c r="F5" s="15" t="s">
        <v>33</v>
      </c>
      <c r="G5" s="5">
        <v>576</v>
      </c>
      <c r="H5" s="5">
        <v>332</v>
      </c>
      <c r="I5" s="5">
        <v>624</v>
      </c>
      <c r="J5" s="5">
        <f t="shared" si="0"/>
        <v>624</v>
      </c>
      <c r="K5" s="5">
        <f t="shared" si="1"/>
        <v>576</v>
      </c>
      <c r="L5" s="5">
        <f t="shared" si="2"/>
        <v>600</v>
      </c>
      <c r="M5" s="5">
        <v>11.5</v>
      </c>
      <c r="N5" s="5">
        <f t="shared" si="3"/>
        <v>611.5</v>
      </c>
      <c r="O5" s="5">
        <f t="shared" si="4"/>
        <v>3</v>
      </c>
      <c r="P5" s="11" t="s">
        <v>21</v>
      </c>
    </row>
    <row r="6" spans="1:16" ht="42.75" customHeight="1">
      <c r="A6" s="5">
        <v>4</v>
      </c>
      <c r="B6" s="12" t="s">
        <v>48</v>
      </c>
      <c r="C6" s="16" t="s">
        <v>125</v>
      </c>
      <c r="D6" s="16" t="s">
        <v>126</v>
      </c>
      <c r="E6" s="16" t="s">
        <v>127</v>
      </c>
      <c r="F6" s="16" t="s">
        <v>128</v>
      </c>
      <c r="G6" s="5">
        <v>605</v>
      </c>
      <c r="H6" s="5">
        <v>321</v>
      </c>
      <c r="I6" s="5">
        <v>570</v>
      </c>
      <c r="J6" s="5">
        <f t="shared" si="0"/>
        <v>605</v>
      </c>
      <c r="K6" s="5">
        <f t="shared" si="1"/>
        <v>570</v>
      </c>
      <c r="L6" s="5">
        <f t="shared" si="2"/>
        <v>587.5</v>
      </c>
      <c r="M6" s="5">
        <v>11.5</v>
      </c>
      <c r="N6" s="5">
        <f t="shared" si="3"/>
        <v>599</v>
      </c>
      <c r="O6" s="5">
        <f t="shared" si="4"/>
        <v>4</v>
      </c>
      <c r="P6" s="11" t="s">
        <v>34</v>
      </c>
    </row>
    <row r="7" spans="1:16" ht="42.75" customHeight="1">
      <c r="A7" s="5">
        <v>5</v>
      </c>
      <c r="B7" s="12" t="s">
        <v>82</v>
      </c>
      <c r="C7" s="17" t="s">
        <v>129</v>
      </c>
      <c r="D7" s="17" t="s">
        <v>130</v>
      </c>
      <c r="E7" s="17" t="s">
        <v>131</v>
      </c>
      <c r="F7" s="17" t="s">
        <v>132</v>
      </c>
      <c r="G7" s="5">
        <v>544</v>
      </c>
      <c r="H7" s="5">
        <v>340</v>
      </c>
      <c r="I7" s="5">
        <v>547</v>
      </c>
      <c r="J7" s="5">
        <f t="shared" si="0"/>
        <v>547</v>
      </c>
      <c r="K7" s="5">
        <f t="shared" si="1"/>
        <v>544</v>
      </c>
      <c r="L7" s="5">
        <f t="shared" si="2"/>
        <v>545.5</v>
      </c>
      <c r="M7" s="5">
        <v>11</v>
      </c>
      <c r="N7" s="5">
        <f t="shared" si="3"/>
        <v>556.5</v>
      </c>
      <c r="O7" s="5">
        <f t="shared" si="4"/>
        <v>5</v>
      </c>
      <c r="P7" s="11" t="s">
        <v>34</v>
      </c>
    </row>
    <row r="8" spans="1:16" ht="42.75" customHeight="1">
      <c r="A8" s="5">
        <v>6</v>
      </c>
      <c r="B8" s="12" t="s">
        <v>16</v>
      </c>
      <c r="C8" s="18" t="s">
        <v>133</v>
      </c>
      <c r="D8" s="18" t="s">
        <v>134</v>
      </c>
      <c r="E8" s="18" t="s">
        <v>135</v>
      </c>
      <c r="F8" s="18" t="s">
        <v>136</v>
      </c>
      <c r="G8" s="5">
        <v>488</v>
      </c>
      <c r="H8" s="5">
        <v>517</v>
      </c>
      <c r="I8" s="5">
        <v>559</v>
      </c>
      <c r="J8" s="5">
        <f t="shared" si="0"/>
        <v>559</v>
      </c>
      <c r="K8" s="5">
        <f t="shared" si="1"/>
        <v>517</v>
      </c>
      <c r="L8" s="5">
        <f t="shared" si="2"/>
        <v>538</v>
      </c>
      <c r="M8" s="5">
        <v>11</v>
      </c>
      <c r="N8" s="5">
        <f t="shared" si="3"/>
        <v>549</v>
      </c>
      <c r="O8" s="5">
        <f t="shared" si="4"/>
        <v>6</v>
      </c>
      <c r="P8" s="11" t="s">
        <v>34</v>
      </c>
    </row>
    <row r="9" spans="1:16" ht="42.75" customHeight="1">
      <c r="A9" s="5">
        <v>7</v>
      </c>
      <c r="B9" s="12" t="s">
        <v>29</v>
      </c>
      <c r="C9" s="19" t="s">
        <v>137</v>
      </c>
      <c r="D9" s="19" t="s">
        <v>138</v>
      </c>
      <c r="E9" s="19" t="s">
        <v>139</v>
      </c>
      <c r="F9" s="19" t="s">
        <v>140</v>
      </c>
      <c r="G9" s="5">
        <v>507</v>
      </c>
      <c r="H9" s="5">
        <v>553</v>
      </c>
      <c r="I9" s="5">
        <v>487</v>
      </c>
      <c r="J9" s="5">
        <f t="shared" si="0"/>
        <v>553</v>
      </c>
      <c r="K9" s="5">
        <f t="shared" si="1"/>
        <v>507</v>
      </c>
      <c r="L9" s="5">
        <f t="shared" si="2"/>
        <v>530</v>
      </c>
      <c r="M9" s="5">
        <v>11.5</v>
      </c>
      <c r="N9" s="5">
        <f t="shared" si="3"/>
        <v>541.5</v>
      </c>
      <c r="O9" s="5">
        <f t="shared" si="4"/>
        <v>7</v>
      </c>
      <c r="P9" s="11" t="s">
        <v>34</v>
      </c>
    </row>
    <row r="10" spans="1:16" ht="42.75" customHeight="1">
      <c r="A10" s="5">
        <v>8</v>
      </c>
      <c r="B10" s="12" t="s">
        <v>29</v>
      </c>
      <c r="C10" s="20" t="s">
        <v>141</v>
      </c>
      <c r="D10" s="20" t="s">
        <v>138</v>
      </c>
      <c r="E10" s="20" t="s">
        <v>142</v>
      </c>
      <c r="F10" s="20" t="s">
        <v>140</v>
      </c>
      <c r="G10" s="5">
        <v>351</v>
      </c>
      <c r="H10" s="5">
        <v>499</v>
      </c>
      <c r="I10" s="5">
        <v>559</v>
      </c>
      <c r="J10" s="5">
        <f t="shared" si="0"/>
        <v>559</v>
      </c>
      <c r="K10" s="5">
        <f t="shared" si="1"/>
        <v>499</v>
      </c>
      <c r="L10" s="5">
        <f t="shared" si="2"/>
        <v>529</v>
      </c>
      <c r="M10" s="5">
        <v>11</v>
      </c>
      <c r="N10" s="5">
        <f t="shared" si="3"/>
        <v>540</v>
      </c>
      <c r="O10" s="5">
        <f t="shared" si="4"/>
        <v>8</v>
      </c>
      <c r="P10" s="11" t="s">
        <v>34</v>
      </c>
    </row>
    <row r="11" spans="1:16" ht="42.75" customHeight="1">
      <c r="A11" s="5">
        <v>9</v>
      </c>
      <c r="B11" s="12" t="s">
        <v>16</v>
      </c>
      <c r="C11" s="21" t="s">
        <v>143</v>
      </c>
      <c r="D11" s="21" t="s">
        <v>144</v>
      </c>
      <c r="E11" s="21" t="s">
        <v>145</v>
      </c>
      <c r="F11" s="21" t="s">
        <v>146</v>
      </c>
      <c r="G11" s="5">
        <v>540</v>
      </c>
      <c r="H11" s="5">
        <v>154</v>
      </c>
      <c r="I11" s="5">
        <v>423</v>
      </c>
      <c r="J11" s="5">
        <f t="shared" si="0"/>
        <v>540</v>
      </c>
      <c r="K11" s="5">
        <f t="shared" si="1"/>
        <v>423</v>
      </c>
      <c r="L11" s="5">
        <f t="shared" si="2"/>
        <v>481.5</v>
      </c>
      <c r="M11" s="5">
        <v>12</v>
      </c>
      <c r="N11" s="5">
        <f t="shared" si="3"/>
        <v>493.5</v>
      </c>
      <c r="O11" s="5">
        <f t="shared" si="4"/>
        <v>9</v>
      </c>
      <c r="P11" s="11" t="s">
        <v>34</v>
      </c>
    </row>
    <row r="12" spans="1:16" ht="42.75" customHeight="1">
      <c r="A12" s="5">
        <v>10</v>
      </c>
      <c r="B12" s="12" t="s">
        <v>147</v>
      </c>
      <c r="C12" s="22" t="s">
        <v>148</v>
      </c>
      <c r="D12" s="22" t="s">
        <v>149</v>
      </c>
      <c r="E12" s="22" t="s">
        <v>150</v>
      </c>
      <c r="F12" s="22" t="s">
        <v>151</v>
      </c>
      <c r="G12" s="5">
        <v>459</v>
      </c>
      <c r="H12" s="5">
        <v>348</v>
      </c>
      <c r="I12" s="5">
        <v>501</v>
      </c>
      <c r="J12" s="5">
        <f t="shared" si="0"/>
        <v>501</v>
      </c>
      <c r="K12" s="5">
        <f t="shared" si="1"/>
        <v>459</v>
      </c>
      <c r="L12" s="5">
        <f t="shared" si="2"/>
        <v>480</v>
      </c>
      <c r="M12" s="5">
        <v>11.5</v>
      </c>
      <c r="N12" s="5">
        <f t="shared" si="3"/>
        <v>491.5</v>
      </c>
      <c r="O12" s="5">
        <f t="shared" si="4"/>
        <v>10</v>
      </c>
      <c r="P12" s="11" t="s">
        <v>69</v>
      </c>
    </row>
    <row r="13" spans="1:16" ht="42.75" customHeight="1">
      <c r="A13" s="5">
        <v>11</v>
      </c>
      <c r="B13" s="12" t="s">
        <v>35</v>
      </c>
      <c r="C13" s="23" t="s">
        <v>152</v>
      </c>
      <c r="D13" s="23" t="s">
        <v>153</v>
      </c>
      <c r="E13" s="23" t="s">
        <v>154</v>
      </c>
      <c r="F13" s="23" t="s">
        <v>155</v>
      </c>
      <c r="G13" s="5">
        <v>515</v>
      </c>
      <c r="H13" s="5">
        <v>411</v>
      </c>
      <c r="I13" s="5">
        <v>442</v>
      </c>
      <c r="J13" s="5">
        <f t="shared" si="0"/>
        <v>515</v>
      </c>
      <c r="K13" s="5">
        <f t="shared" si="1"/>
        <v>442</v>
      </c>
      <c r="L13" s="5">
        <f t="shared" si="2"/>
        <v>478.5</v>
      </c>
      <c r="M13" s="5">
        <v>11</v>
      </c>
      <c r="N13" s="5">
        <f t="shared" si="3"/>
        <v>489.5</v>
      </c>
      <c r="O13" s="5">
        <f t="shared" si="4"/>
        <v>11</v>
      </c>
      <c r="P13" s="11" t="s">
        <v>69</v>
      </c>
    </row>
    <row r="14" spans="1:16" ht="42.75" customHeight="1">
      <c r="A14" s="5">
        <v>12</v>
      </c>
      <c r="B14" s="12" t="s">
        <v>147</v>
      </c>
      <c r="C14" s="24" t="s">
        <v>156</v>
      </c>
      <c r="D14" s="24" t="s">
        <v>149</v>
      </c>
      <c r="E14" s="30" t="s">
        <v>219</v>
      </c>
      <c r="F14" s="24" t="s">
        <v>157</v>
      </c>
      <c r="G14" s="5">
        <v>254</v>
      </c>
      <c r="H14" s="5">
        <v>487</v>
      </c>
      <c r="I14" s="5">
        <v>382</v>
      </c>
      <c r="J14" s="5">
        <f t="shared" si="0"/>
        <v>487</v>
      </c>
      <c r="K14" s="5">
        <f t="shared" si="1"/>
        <v>382</v>
      </c>
      <c r="L14" s="5">
        <f t="shared" si="2"/>
        <v>434.5</v>
      </c>
      <c r="M14" s="5">
        <v>11</v>
      </c>
      <c r="N14" s="5">
        <f t="shared" si="3"/>
        <v>445.5</v>
      </c>
      <c r="O14" s="5">
        <f t="shared" si="4"/>
        <v>12</v>
      </c>
      <c r="P14" s="11" t="s">
        <v>69</v>
      </c>
    </row>
    <row r="15" spans="1:16" ht="42.75" customHeight="1">
      <c r="A15" s="5">
        <v>13</v>
      </c>
      <c r="B15" s="12" t="s">
        <v>94</v>
      </c>
      <c r="C15" s="25" t="s">
        <v>96</v>
      </c>
      <c r="D15" s="25" t="s">
        <v>96</v>
      </c>
      <c r="E15" s="25" t="s">
        <v>158</v>
      </c>
      <c r="F15" s="25" t="s">
        <v>105</v>
      </c>
      <c r="G15" s="5">
        <v>405</v>
      </c>
      <c r="H15" s="5">
        <v>219</v>
      </c>
      <c r="I15" s="5">
        <v>270</v>
      </c>
      <c r="J15" s="5">
        <f t="shared" si="0"/>
        <v>405</v>
      </c>
      <c r="K15" s="5">
        <f t="shared" si="1"/>
        <v>270</v>
      </c>
      <c r="L15" s="5">
        <f t="shared" si="2"/>
        <v>337.5</v>
      </c>
      <c r="M15" s="5">
        <v>10.5</v>
      </c>
      <c r="N15" s="5">
        <f t="shared" si="3"/>
        <v>348</v>
      </c>
      <c r="O15" s="5">
        <f t="shared" si="4"/>
        <v>13</v>
      </c>
      <c r="P15" s="11" t="s">
        <v>69</v>
      </c>
    </row>
    <row r="16" spans="1:16" ht="42.75" customHeight="1">
      <c r="A16" s="5">
        <v>14</v>
      </c>
      <c r="B16" s="12" t="s">
        <v>147</v>
      </c>
      <c r="C16" s="26" t="s">
        <v>159</v>
      </c>
      <c r="D16" s="26" t="s">
        <v>149</v>
      </c>
      <c r="E16" s="26" t="s">
        <v>160</v>
      </c>
      <c r="F16" s="26" t="s">
        <v>157</v>
      </c>
      <c r="G16" s="5">
        <v>231</v>
      </c>
      <c r="H16" s="5">
        <v>279</v>
      </c>
      <c r="I16" s="5">
        <v>272</v>
      </c>
      <c r="J16" s="5">
        <f t="shared" si="0"/>
        <v>279</v>
      </c>
      <c r="K16" s="5">
        <f t="shared" si="1"/>
        <v>272</v>
      </c>
      <c r="L16" s="5">
        <f t="shared" si="2"/>
        <v>275.5</v>
      </c>
      <c r="M16" s="5">
        <v>12</v>
      </c>
      <c r="N16" s="5">
        <f t="shared" si="3"/>
        <v>287.5</v>
      </c>
      <c r="O16" s="5">
        <f t="shared" si="4"/>
        <v>14</v>
      </c>
      <c r="P16" s="11" t="s">
        <v>69</v>
      </c>
    </row>
    <row r="17" spans="1:16" ht="42.75" customHeight="1">
      <c r="A17" s="5">
        <v>15</v>
      </c>
      <c r="B17" s="12" t="s">
        <v>35</v>
      </c>
      <c r="C17" s="27" t="s">
        <v>161</v>
      </c>
      <c r="D17" s="27" t="s">
        <v>162</v>
      </c>
      <c r="E17" s="27" t="s">
        <v>163</v>
      </c>
      <c r="F17" s="27" t="s">
        <v>164</v>
      </c>
      <c r="G17" s="5">
        <v>299</v>
      </c>
      <c r="H17" s="5">
        <v>146</v>
      </c>
      <c r="I17" s="5">
        <v>249</v>
      </c>
      <c r="J17" s="5">
        <f t="shared" ref="J17:J19" si="5">LARGE(G17:I17,1)</f>
        <v>299</v>
      </c>
      <c r="K17" s="5">
        <f t="shared" ref="K17:K19" si="6">LARGE(G17:I17,2)</f>
        <v>249</v>
      </c>
      <c r="L17" s="5">
        <f t="shared" ref="L17:L19" si="7">AVERAGE(J17,K17)</f>
        <v>274</v>
      </c>
      <c r="M17" s="5">
        <v>10.5</v>
      </c>
      <c r="N17" s="5">
        <f t="shared" ref="N17:N19" si="8">L17+M17</f>
        <v>284.5</v>
      </c>
      <c r="O17" s="5">
        <f t="shared" si="4"/>
        <v>15</v>
      </c>
      <c r="P17" s="11" t="s">
        <v>69</v>
      </c>
    </row>
    <row r="18" spans="1:16" ht="56.25" customHeight="1">
      <c r="A18" s="5">
        <v>16</v>
      </c>
      <c r="B18" s="12" t="s">
        <v>29</v>
      </c>
      <c r="C18" s="28" t="s">
        <v>165</v>
      </c>
      <c r="D18" s="28" t="s">
        <v>166</v>
      </c>
      <c r="E18" s="28" t="s">
        <v>167</v>
      </c>
      <c r="F18" s="28" t="s">
        <v>168</v>
      </c>
      <c r="G18" s="5">
        <v>206</v>
      </c>
      <c r="H18" s="5">
        <v>254</v>
      </c>
      <c r="I18" s="5">
        <v>234</v>
      </c>
      <c r="J18" s="5">
        <f t="shared" si="5"/>
        <v>254</v>
      </c>
      <c r="K18" s="5">
        <f t="shared" si="6"/>
        <v>234</v>
      </c>
      <c r="L18" s="5">
        <f t="shared" si="7"/>
        <v>244</v>
      </c>
      <c r="M18" s="5">
        <v>11</v>
      </c>
      <c r="N18" s="5">
        <f t="shared" si="8"/>
        <v>255</v>
      </c>
      <c r="O18" s="5">
        <f t="shared" si="4"/>
        <v>16</v>
      </c>
      <c r="P18" s="11" t="s">
        <v>69</v>
      </c>
    </row>
    <row r="19" spans="1:16" ht="42.75" customHeight="1">
      <c r="A19" s="5">
        <v>17</v>
      </c>
      <c r="B19" s="12" t="s">
        <v>109</v>
      </c>
      <c r="C19" s="29" t="s">
        <v>169</v>
      </c>
      <c r="D19" s="29" t="s">
        <v>111</v>
      </c>
      <c r="E19" s="29" t="s">
        <v>170</v>
      </c>
      <c r="F19" s="29" t="s">
        <v>171</v>
      </c>
      <c r="G19" s="5">
        <v>-16</v>
      </c>
      <c r="H19" s="5">
        <v>0</v>
      </c>
      <c r="I19" s="5">
        <v>-8</v>
      </c>
      <c r="J19" s="5">
        <f t="shared" si="5"/>
        <v>0</v>
      </c>
      <c r="K19" s="5">
        <f t="shared" si="6"/>
        <v>-8</v>
      </c>
      <c r="L19" s="5">
        <f t="shared" si="7"/>
        <v>-4</v>
      </c>
      <c r="M19" s="5">
        <v>11</v>
      </c>
      <c r="N19" s="5">
        <f t="shared" si="8"/>
        <v>7</v>
      </c>
      <c r="O19" s="5">
        <f t="shared" si="4"/>
        <v>17</v>
      </c>
      <c r="P19" s="11" t="s">
        <v>69</v>
      </c>
    </row>
    <row r="20" spans="1:16" ht="42.75" customHeight="1"/>
    <row r="21" spans="1:16" ht="42.75" customHeight="1"/>
  </sheetData>
  <autoFilter ref="A2:O19">
    <sortState ref="A2:O22">
      <sortCondition descending="1" ref="N2"/>
    </sortState>
  </autoFilter>
  <mergeCells count="1">
    <mergeCell ref="A1:O1"/>
  </mergeCells>
  <phoneticPr fontId="7" type="noConversion"/>
  <pageMargins left="0.70763888888888904" right="0.70763888888888904" top="0.74791666666666701" bottom="0.74791666666666701" header="0.31388888888888899" footer="0.31388888888888899"/>
  <pageSetup scale="69" orientation="landscape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14"/>
  <sheetViews>
    <sheetView tabSelected="1" view="pageBreakPreview" zoomScale="60" workbookViewId="0">
      <selection sqref="A1:M1"/>
    </sheetView>
  </sheetViews>
  <sheetFormatPr defaultColWidth="9" defaultRowHeight="13.8"/>
  <cols>
    <col min="1" max="1" width="8.5" customWidth="1"/>
    <col min="3" max="3" width="32.5" style="2" customWidth="1"/>
    <col min="4" max="4" width="24.59765625" style="2" customWidth="1"/>
    <col min="5" max="5" width="30.8984375" style="2" customWidth="1"/>
    <col min="6" max="6" width="23.69921875" style="2" customWidth="1"/>
    <col min="7" max="9" width="10.09765625" customWidth="1"/>
    <col min="11" max="11" width="9" style="2"/>
    <col min="13" max="13" width="9" style="2"/>
  </cols>
  <sheetData>
    <row r="1" spans="1:13" ht="42.75" customHeight="1">
      <c r="A1" s="33" t="s">
        <v>224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s="1" customFormat="1" ht="42.75" customHeight="1">
      <c r="A2" s="34" t="s">
        <v>0</v>
      </c>
      <c r="B2" s="34" t="s">
        <v>1</v>
      </c>
      <c r="C2" s="34" t="s">
        <v>2</v>
      </c>
      <c r="D2" s="34" t="s">
        <v>3</v>
      </c>
      <c r="E2" s="95" t="s">
        <v>4</v>
      </c>
      <c r="F2" s="95" t="s">
        <v>5</v>
      </c>
      <c r="G2" s="34" t="s">
        <v>6</v>
      </c>
      <c r="H2" s="34" t="s">
        <v>7</v>
      </c>
      <c r="I2" s="34" t="s">
        <v>8</v>
      </c>
      <c r="J2" s="34" t="s">
        <v>12</v>
      </c>
      <c r="K2" s="34" t="s">
        <v>13</v>
      </c>
      <c r="L2" s="96" t="s">
        <v>14</v>
      </c>
      <c r="M2" s="34" t="s">
        <v>15</v>
      </c>
    </row>
    <row r="3" spans="1:13" ht="42.75" customHeight="1">
      <c r="A3" s="97">
        <v>1</v>
      </c>
      <c r="B3" s="98" t="s">
        <v>29</v>
      </c>
      <c r="C3" s="98" t="s">
        <v>173</v>
      </c>
      <c r="D3" s="99" t="s">
        <v>174</v>
      </c>
      <c r="E3" s="100" t="s">
        <v>175</v>
      </c>
      <c r="F3" s="100" t="s">
        <v>176</v>
      </c>
      <c r="G3" s="97">
        <v>532</v>
      </c>
      <c r="H3" s="97">
        <v>361</v>
      </c>
      <c r="I3" s="97">
        <v>576</v>
      </c>
      <c r="J3" s="97">
        <v>11</v>
      </c>
      <c r="K3" s="97">
        <v>565</v>
      </c>
      <c r="L3" s="97">
        <v>1</v>
      </c>
      <c r="M3" s="101" t="s">
        <v>21</v>
      </c>
    </row>
    <row r="4" spans="1:13" ht="42.75" customHeight="1">
      <c r="A4" s="97">
        <v>2</v>
      </c>
      <c r="B4" s="98" t="s">
        <v>16</v>
      </c>
      <c r="C4" s="98" t="s">
        <v>177</v>
      </c>
      <c r="D4" s="99" t="s">
        <v>144</v>
      </c>
      <c r="E4" s="100" t="s">
        <v>178</v>
      </c>
      <c r="F4" s="100" t="s">
        <v>146</v>
      </c>
      <c r="G4" s="97">
        <v>495</v>
      </c>
      <c r="H4" s="97">
        <v>590</v>
      </c>
      <c r="I4" s="97">
        <v>483</v>
      </c>
      <c r="J4" s="97">
        <v>11</v>
      </c>
      <c r="K4" s="97">
        <v>553.5</v>
      </c>
      <c r="L4" s="97">
        <v>2</v>
      </c>
      <c r="M4" s="101" t="s">
        <v>21</v>
      </c>
    </row>
    <row r="5" spans="1:13" ht="42.75" customHeight="1">
      <c r="A5" s="97">
        <v>3</v>
      </c>
      <c r="B5" s="98" t="s">
        <v>29</v>
      </c>
      <c r="C5" s="98" t="s">
        <v>179</v>
      </c>
      <c r="D5" s="99" t="s">
        <v>174</v>
      </c>
      <c r="E5" s="100" t="s">
        <v>180</v>
      </c>
      <c r="F5" s="100" t="s">
        <v>176</v>
      </c>
      <c r="G5" s="97">
        <v>501</v>
      </c>
      <c r="H5" s="97">
        <v>505</v>
      </c>
      <c r="I5" s="97">
        <v>294</v>
      </c>
      <c r="J5" s="97">
        <v>11.5</v>
      </c>
      <c r="K5" s="97">
        <v>514.5</v>
      </c>
      <c r="L5" s="97">
        <v>3</v>
      </c>
      <c r="M5" s="101" t="s">
        <v>34</v>
      </c>
    </row>
    <row r="6" spans="1:13" ht="42.75" customHeight="1">
      <c r="A6" s="97">
        <v>4</v>
      </c>
      <c r="B6" s="98" t="s">
        <v>48</v>
      </c>
      <c r="C6" s="98" t="s">
        <v>181</v>
      </c>
      <c r="D6" s="99" t="s">
        <v>182</v>
      </c>
      <c r="E6" s="100" t="s">
        <v>183</v>
      </c>
      <c r="F6" s="100" t="s">
        <v>184</v>
      </c>
      <c r="G6" s="97">
        <v>467</v>
      </c>
      <c r="H6" s="97">
        <v>496</v>
      </c>
      <c r="I6" s="97">
        <v>327</v>
      </c>
      <c r="J6" s="97">
        <v>11.5</v>
      </c>
      <c r="K6" s="97">
        <v>493</v>
      </c>
      <c r="L6" s="97">
        <v>4</v>
      </c>
      <c r="M6" s="101" t="s">
        <v>34</v>
      </c>
    </row>
    <row r="7" spans="1:13" ht="42.75" customHeight="1">
      <c r="A7" s="97">
        <v>5</v>
      </c>
      <c r="B7" s="98" t="s">
        <v>16</v>
      </c>
      <c r="C7" s="98" t="s">
        <v>185</v>
      </c>
      <c r="D7" s="99" t="s">
        <v>134</v>
      </c>
      <c r="E7" s="100" t="s">
        <v>186</v>
      </c>
      <c r="F7" s="100" t="s">
        <v>136</v>
      </c>
      <c r="G7" s="97">
        <v>309</v>
      </c>
      <c r="H7" s="97">
        <v>363</v>
      </c>
      <c r="I7" s="97">
        <v>434</v>
      </c>
      <c r="J7" s="97">
        <v>12</v>
      </c>
      <c r="K7" s="97">
        <v>410.5</v>
      </c>
      <c r="L7" s="97">
        <v>5</v>
      </c>
      <c r="M7" s="101" t="s">
        <v>34</v>
      </c>
    </row>
    <row r="8" spans="1:13" ht="42.75" customHeight="1">
      <c r="A8" s="97">
        <v>6</v>
      </c>
      <c r="B8" s="98" t="s">
        <v>29</v>
      </c>
      <c r="C8" s="98" t="s">
        <v>187</v>
      </c>
      <c r="D8" s="99" t="s">
        <v>138</v>
      </c>
      <c r="E8" s="100" t="s">
        <v>188</v>
      </c>
      <c r="F8" s="100" t="s">
        <v>189</v>
      </c>
      <c r="G8" s="97">
        <v>270</v>
      </c>
      <c r="H8" s="97">
        <v>376</v>
      </c>
      <c r="I8" s="97">
        <v>407</v>
      </c>
      <c r="J8" s="97">
        <v>11.5</v>
      </c>
      <c r="K8" s="97">
        <v>403</v>
      </c>
      <c r="L8" s="97">
        <v>6</v>
      </c>
      <c r="M8" s="101" t="s">
        <v>34</v>
      </c>
    </row>
    <row r="9" spans="1:13" ht="42.75" customHeight="1">
      <c r="A9" s="97">
        <v>7</v>
      </c>
      <c r="B9" s="98" t="s">
        <v>82</v>
      </c>
      <c r="C9" s="98" t="s">
        <v>190</v>
      </c>
      <c r="D9" s="99" t="s">
        <v>191</v>
      </c>
      <c r="E9" s="100" t="s">
        <v>192</v>
      </c>
      <c r="F9" s="100" t="s">
        <v>193</v>
      </c>
      <c r="G9" s="97">
        <v>245</v>
      </c>
      <c r="H9" s="97">
        <v>411</v>
      </c>
      <c r="I9" s="97">
        <v>241</v>
      </c>
      <c r="J9" s="97">
        <v>10.5</v>
      </c>
      <c r="K9" s="97">
        <v>338.5</v>
      </c>
      <c r="L9" s="97">
        <v>7</v>
      </c>
      <c r="M9" s="101" t="s">
        <v>69</v>
      </c>
    </row>
    <row r="10" spans="1:13" ht="42.75" customHeight="1">
      <c r="A10" s="97">
        <v>8</v>
      </c>
      <c r="B10" s="98" t="s">
        <v>48</v>
      </c>
      <c r="C10" s="98" t="s">
        <v>194</v>
      </c>
      <c r="D10" s="99" t="s">
        <v>195</v>
      </c>
      <c r="E10" s="100" t="s">
        <v>196</v>
      </c>
      <c r="F10" s="100" t="s">
        <v>197</v>
      </c>
      <c r="G10" s="97">
        <v>18</v>
      </c>
      <c r="H10" s="97">
        <v>419</v>
      </c>
      <c r="I10" s="97">
        <v>222</v>
      </c>
      <c r="J10" s="97">
        <v>10.5</v>
      </c>
      <c r="K10" s="97">
        <v>331</v>
      </c>
      <c r="L10" s="97">
        <v>8</v>
      </c>
      <c r="M10" s="101" t="s">
        <v>69</v>
      </c>
    </row>
    <row r="11" spans="1:13" ht="42.75" customHeight="1">
      <c r="A11" s="97">
        <v>9</v>
      </c>
      <c r="B11" s="98" t="s">
        <v>35</v>
      </c>
      <c r="C11" s="98" t="s">
        <v>198</v>
      </c>
      <c r="D11" s="99" t="s">
        <v>199</v>
      </c>
      <c r="E11" s="100" t="s">
        <v>200</v>
      </c>
      <c r="F11" s="100" t="s">
        <v>201</v>
      </c>
      <c r="G11" s="97">
        <v>-44</v>
      </c>
      <c r="H11" s="97">
        <v>206</v>
      </c>
      <c r="I11" s="97">
        <v>291</v>
      </c>
      <c r="J11" s="97">
        <v>11</v>
      </c>
      <c r="K11" s="97">
        <v>259.5</v>
      </c>
      <c r="L11" s="97">
        <v>9</v>
      </c>
      <c r="M11" s="101" t="s">
        <v>69</v>
      </c>
    </row>
    <row r="12" spans="1:13" ht="42.75" customHeight="1">
      <c r="A12" s="97">
        <v>10</v>
      </c>
      <c r="B12" s="98" t="s">
        <v>35</v>
      </c>
      <c r="C12" s="98" t="s">
        <v>202</v>
      </c>
      <c r="D12" s="99" t="s">
        <v>199</v>
      </c>
      <c r="E12" s="100" t="s">
        <v>203</v>
      </c>
      <c r="F12" s="100" t="s">
        <v>201</v>
      </c>
      <c r="G12" s="97">
        <v>94</v>
      </c>
      <c r="H12" s="97">
        <v>239</v>
      </c>
      <c r="I12" s="97">
        <v>138</v>
      </c>
      <c r="J12" s="97">
        <v>11</v>
      </c>
      <c r="K12" s="97">
        <v>199.5</v>
      </c>
      <c r="L12" s="97">
        <v>10</v>
      </c>
      <c r="M12" s="101" t="s">
        <v>69</v>
      </c>
    </row>
    <row r="13" spans="1:13" ht="42.75" customHeight="1">
      <c r="A13" s="97">
        <v>11</v>
      </c>
      <c r="B13" s="98" t="s">
        <v>16</v>
      </c>
      <c r="C13" s="98" t="s">
        <v>204</v>
      </c>
      <c r="D13" s="99" t="s">
        <v>205</v>
      </c>
      <c r="E13" s="100" t="s">
        <v>206</v>
      </c>
      <c r="F13" s="100" t="s">
        <v>207</v>
      </c>
      <c r="G13" s="97">
        <v>102</v>
      </c>
      <c r="H13" s="97">
        <v>181</v>
      </c>
      <c r="I13" s="97">
        <v>52</v>
      </c>
      <c r="J13" s="97">
        <v>11</v>
      </c>
      <c r="K13" s="97">
        <v>152.5</v>
      </c>
      <c r="L13" s="97">
        <v>11</v>
      </c>
      <c r="M13" s="101" t="s">
        <v>69</v>
      </c>
    </row>
    <row r="14" spans="1:13">
      <c r="A14" s="2"/>
      <c r="B14" s="2"/>
      <c r="G14" s="2"/>
      <c r="H14" s="2"/>
      <c r="I14" s="2"/>
      <c r="J14" s="2"/>
      <c r="L14" s="2"/>
    </row>
  </sheetData>
  <autoFilter ref="A2:L13">
    <sortState ref="A2:L13">
      <sortCondition descending="1" ref="K2"/>
    </sortState>
  </autoFilter>
  <mergeCells count="1">
    <mergeCell ref="A1:M1"/>
  </mergeCells>
  <phoneticPr fontId="7" type="noConversion"/>
  <pageMargins left="0.70763888888888904" right="0.70763888888888904" top="0.74791666666666701" bottom="0.74791666666666701" header="0.31388888888888899" footer="0.31388888888888899"/>
  <pageSetup scale="57" orientation="landscape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R14"/>
  <sheetViews>
    <sheetView topLeftCell="E1" workbookViewId="0">
      <selection activeCell="G6" sqref="G6"/>
    </sheetView>
  </sheetViews>
  <sheetFormatPr defaultColWidth="9" defaultRowHeight="13.8"/>
  <cols>
    <col min="1" max="1" width="8.5" customWidth="1"/>
    <col min="3" max="3" width="32.5" style="2" customWidth="1"/>
    <col min="4" max="5" width="24.59765625" style="2" customWidth="1"/>
    <col min="6" max="6" width="23.69921875" style="2" customWidth="1"/>
    <col min="7" max="9" width="10.09765625" customWidth="1"/>
    <col min="16" max="16" width="9" style="2"/>
  </cols>
  <sheetData>
    <row r="1" spans="1:18" ht="42.75" customHeight="1">
      <c r="A1" s="31" t="s">
        <v>172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8" s="1" customFormat="1" ht="42.75" customHeight="1">
      <c r="A2" s="3" t="s">
        <v>0</v>
      </c>
      <c r="B2" s="3" t="s">
        <v>1</v>
      </c>
      <c r="C2" s="3" t="s">
        <v>2</v>
      </c>
      <c r="D2" s="3" t="s">
        <v>3</v>
      </c>
      <c r="E2" s="4" t="s">
        <v>4</v>
      </c>
      <c r="F2" s="4" t="s">
        <v>5</v>
      </c>
      <c r="G2" s="3" t="s">
        <v>6</v>
      </c>
      <c r="H2" s="3" t="s">
        <v>7</v>
      </c>
      <c r="I2" s="3" t="s">
        <v>8</v>
      </c>
      <c r="J2" s="9" t="s">
        <v>9</v>
      </c>
      <c r="K2" s="9" t="s">
        <v>10</v>
      </c>
      <c r="L2" s="10" t="s">
        <v>11</v>
      </c>
      <c r="M2" s="3" t="s">
        <v>12</v>
      </c>
      <c r="N2" s="3" t="s">
        <v>13</v>
      </c>
      <c r="O2" s="9" t="s">
        <v>14</v>
      </c>
      <c r="P2" s="3" t="s">
        <v>15</v>
      </c>
    </row>
    <row r="3" spans="1:18" ht="42.75" customHeight="1">
      <c r="A3" s="5">
        <v>1</v>
      </c>
      <c r="B3" s="6" t="s">
        <v>29</v>
      </c>
      <c r="C3" s="6" t="s">
        <v>173</v>
      </c>
      <c r="D3" s="7" t="s">
        <v>174</v>
      </c>
      <c r="E3" s="8" t="s">
        <v>208</v>
      </c>
      <c r="F3" s="8" t="s">
        <v>176</v>
      </c>
      <c r="G3" s="5">
        <v>532</v>
      </c>
      <c r="H3" s="5">
        <v>361</v>
      </c>
      <c r="I3" s="5">
        <v>576</v>
      </c>
      <c r="J3" s="5">
        <f t="shared" ref="J3:J13" si="0">LARGE(G3:I3,1)</f>
        <v>576</v>
      </c>
      <c r="K3" s="5">
        <f t="shared" ref="K3:K13" si="1">LARGE(G3:I3,2)</f>
        <v>532</v>
      </c>
      <c r="L3" s="5">
        <f t="shared" ref="L3:L13" si="2">AVERAGE(J3,K3)</f>
        <v>554</v>
      </c>
      <c r="M3" s="5">
        <v>11</v>
      </c>
      <c r="N3" s="5">
        <f t="shared" ref="N3:N13" si="3">L3+M3</f>
        <v>565</v>
      </c>
      <c r="O3" s="5">
        <v>1</v>
      </c>
      <c r="P3" s="11" t="s">
        <v>21</v>
      </c>
      <c r="R3">
        <v>565</v>
      </c>
    </row>
    <row r="4" spans="1:18" ht="42.75" customHeight="1">
      <c r="A4" s="5">
        <v>2</v>
      </c>
      <c r="B4" s="6" t="s">
        <v>16</v>
      </c>
      <c r="C4" s="6" t="s">
        <v>177</v>
      </c>
      <c r="D4" s="7" t="s">
        <v>144</v>
      </c>
      <c r="E4" s="8" t="s">
        <v>209</v>
      </c>
      <c r="F4" s="8" t="s">
        <v>146</v>
      </c>
      <c r="G4" s="5">
        <v>495</v>
      </c>
      <c r="H4" s="5">
        <v>590</v>
      </c>
      <c r="I4" s="5">
        <v>483</v>
      </c>
      <c r="J4" s="5">
        <f t="shared" si="0"/>
        <v>590</v>
      </c>
      <c r="K4" s="5">
        <f t="shared" si="1"/>
        <v>495</v>
      </c>
      <c r="L4" s="5">
        <f t="shared" si="2"/>
        <v>542.5</v>
      </c>
      <c r="M4" s="5">
        <v>11</v>
      </c>
      <c r="N4" s="5">
        <f t="shared" si="3"/>
        <v>553.5</v>
      </c>
      <c r="O4" s="5">
        <v>2</v>
      </c>
      <c r="P4" s="11" t="s">
        <v>21</v>
      </c>
      <c r="R4">
        <v>553.5</v>
      </c>
    </row>
    <row r="5" spans="1:18" ht="42.75" customHeight="1">
      <c r="A5" s="5">
        <v>3</v>
      </c>
      <c r="B5" s="6" t="s">
        <v>29</v>
      </c>
      <c r="C5" s="6" t="s">
        <v>179</v>
      </c>
      <c r="D5" s="7" t="s">
        <v>174</v>
      </c>
      <c r="E5" s="8" t="s">
        <v>210</v>
      </c>
      <c r="F5" s="8" t="s">
        <v>176</v>
      </c>
      <c r="G5" s="5">
        <v>501</v>
      </c>
      <c r="H5" s="5">
        <v>505</v>
      </c>
      <c r="I5" s="5">
        <v>294</v>
      </c>
      <c r="J5" s="5">
        <f t="shared" si="0"/>
        <v>505</v>
      </c>
      <c r="K5" s="5">
        <f t="shared" si="1"/>
        <v>501</v>
      </c>
      <c r="L5" s="5">
        <f t="shared" si="2"/>
        <v>503</v>
      </c>
      <c r="M5" s="5">
        <v>11.5</v>
      </c>
      <c r="N5" s="5">
        <f t="shared" si="3"/>
        <v>514.5</v>
      </c>
      <c r="O5" s="5">
        <v>3</v>
      </c>
      <c r="P5" s="11" t="s">
        <v>34</v>
      </c>
      <c r="R5">
        <v>514.5</v>
      </c>
    </row>
    <row r="6" spans="1:18" ht="42.75" customHeight="1">
      <c r="A6" s="5">
        <v>4</v>
      </c>
      <c r="B6" s="6" t="s">
        <v>48</v>
      </c>
      <c r="C6" s="6" t="s">
        <v>181</v>
      </c>
      <c r="D6" s="7" t="s">
        <v>182</v>
      </c>
      <c r="E6" s="8" t="s">
        <v>211</v>
      </c>
      <c r="F6" s="8" t="s">
        <v>184</v>
      </c>
      <c r="G6" s="5">
        <v>467</v>
      </c>
      <c r="H6" s="5">
        <v>496</v>
      </c>
      <c r="I6" s="5">
        <v>327</v>
      </c>
      <c r="J6" s="5">
        <f t="shared" si="0"/>
        <v>496</v>
      </c>
      <c r="K6" s="5">
        <f t="shared" si="1"/>
        <v>467</v>
      </c>
      <c r="L6" s="5">
        <f t="shared" si="2"/>
        <v>481.5</v>
      </c>
      <c r="M6" s="5">
        <v>11.5</v>
      </c>
      <c r="N6" s="5">
        <f t="shared" si="3"/>
        <v>493</v>
      </c>
      <c r="O6" s="5">
        <v>4</v>
      </c>
      <c r="P6" s="11" t="s">
        <v>34</v>
      </c>
      <c r="R6">
        <v>493</v>
      </c>
    </row>
    <row r="7" spans="1:18" ht="42.75" customHeight="1">
      <c r="A7" s="5">
        <v>5</v>
      </c>
      <c r="B7" s="6" t="s">
        <v>16</v>
      </c>
      <c r="C7" s="6" t="s">
        <v>185</v>
      </c>
      <c r="D7" s="7" t="s">
        <v>134</v>
      </c>
      <c r="E7" s="8" t="s">
        <v>212</v>
      </c>
      <c r="F7" s="8" t="s">
        <v>136</v>
      </c>
      <c r="G7" s="5">
        <v>309</v>
      </c>
      <c r="H7" s="5">
        <v>363</v>
      </c>
      <c r="I7" s="5">
        <v>434</v>
      </c>
      <c r="J7" s="5">
        <f t="shared" si="0"/>
        <v>434</v>
      </c>
      <c r="K7" s="5">
        <f t="shared" si="1"/>
        <v>363</v>
      </c>
      <c r="L7" s="5">
        <f t="shared" si="2"/>
        <v>398.5</v>
      </c>
      <c r="M7" s="5">
        <v>12</v>
      </c>
      <c r="N7" s="5">
        <f t="shared" si="3"/>
        <v>410.5</v>
      </c>
      <c r="O7" s="5">
        <v>5</v>
      </c>
      <c r="P7" s="11" t="s">
        <v>34</v>
      </c>
      <c r="R7">
        <v>410.5</v>
      </c>
    </row>
    <row r="8" spans="1:18" ht="42.75" customHeight="1">
      <c r="A8" s="5">
        <v>6</v>
      </c>
      <c r="B8" s="6" t="s">
        <v>29</v>
      </c>
      <c r="C8" s="6" t="s">
        <v>187</v>
      </c>
      <c r="D8" s="7" t="s">
        <v>138</v>
      </c>
      <c r="E8" s="8" t="s">
        <v>213</v>
      </c>
      <c r="F8" s="8" t="s">
        <v>189</v>
      </c>
      <c r="G8" s="5">
        <v>270</v>
      </c>
      <c r="H8" s="5">
        <v>376</v>
      </c>
      <c r="I8" s="5">
        <v>407</v>
      </c>
      <c r="J8" s="5">
        <f t="shared" si="0"/>
        <v>407</v>
      </c>
      <c r="K8" s="5">
        <f t="shared" si="1"/>
        <v>376</v>
      </c>
      <c r="L8" s="5">
        <f t="shared" si="2"/>
        <v>391.5</v>
      </c>
      <c r="M8" s="5">
        <v>11.5</v>
      </c>
      <c r="N8" s="5">
        <f t="shared" si="3"/>
        <v>403</v>
      </c>
      <c r="O8" s="5">
        <v>6</v>
      </c>
      <c r="P8" s="11" t="s">
        <v>34</v>
      </c>
      <c r="R8">
        <v>403</v>
      </c>
    </row>
    <row r="9" spans="1:18" ht="42.75" customHeight="1">
      <c r="A9" s="5">
        <v>7</v>
      </c>
      <c r="B9" s="6" t="s">
        <v>82</v>
      </c>
      <c r="C9" s="6" t="s">
        <v>190</v>
      </c>
      <c r="D9" s="7" t="s">
        <v>191</v>
      </c>
      <c r="E9" s="8" t="s">
        <v>214</v>
      </c>
      <c r="F9" s="8" t="s">
        <v>193</v>
      </c>
      <c r="G9" s="5">
        <v>245</v>
      </c>
      <c r="H9" s="5">
        <v>411</v>
      </c>
      <c r="I9" s="5">
        <v>241</v>
      </c>
      <c r="J9" s="5">
        <f t="shared" si="0"/>
        <v>411</v>
      </c>
      <c r="K9" s="5">
        <f t="shared" si="1"/>
        <v>245</v>
      </c>
      <c r="L9" s="5">
        <f t="shared" si="2"/>
        <v>328</v>
      </c>
      <c r="M9" s="5">
        <v>10.5</v>
      </c>
      <c r="N9" s="5">
        <f t="shared" si="3"/>
        <v>338.5</v>
      </c>
      <c r="O9" s="5">
        <v>7</v>
      </c>
      <c r="P9" s="11" t="s">
        <v>69</v>
      </c>
      <c r="R9">
        <v>338.5</v>
      </c>
    </row>
    <row r="10" spans="1:18" ht="42.75" customHeight="1">
      <c r="A10" s="5">
        <v>8</v>
      </c>
      <c r="B10" s="6" t="s">
        <v>48</v>
      </c>
      <c r="C10" s="6" t="s">
        <v>194</v>
      </c>
      <c r="D10" s="7" t="s">
        <v>195</v>
      </c>
      <c r="E10" s="8" t="s">
        <v>215</v>
      </c>
      <c r="F10" s="8" t="s">
        <v>197</v>
      </c>
      <c r="G10" s="5">
        <v>18</v>
      </c>
      <c r="H10" s="5">
        <v>419</v>
      </c>
      <c r="I10" s="5">
        <v>222</v>
      </c>
      <c r="J10" s="5">
        <f t="shared" si="0"/>
        <v>419</v>
      </c>
      <c r="K10" s="5">
        <f t="shared" si="1"/>
        <v>222</v>
      </c>
      <c r="L10" s="5">
        <f t="shared" si="2"/>
        <v>320.5</v>
      </c>
      <c r="M10" s="5">
        <v>10.5</v>
      </c>
      <c r="N10" s="5">
        <f t="shared" si="3"/>
        <v>331</v>
      </c>
      <c r="O10" s="5">
        <v>8</v>
      </c>
      <c r="P10" s="11" t="s">
        <v>69</v>
      </c>
      <c r="R10">
        <v>331</v>
      </c>
    </row>
    <row r="11" spans="1:18" ht="42.75" customHeight="1">
      <c r="A11" s="5">
        <v>9</v>
      </c>
      <c r="B11" s="6" t="s">
        <v>35</v>
      </c>
      <c r="C11" s="6" t="s">
        <v>198</v>
      </c>
      <c r="D11" s="7" t="s">
        <v>199</v>
      </c>
      <c r="E11" s="8" t="s">
        <v>216</v>
      </c>
      <c r="F11" s="8" t="s">
        <v>201</v>
      </c>
      <c r="G11" s="5">
        <v>-44</v>
      </c>
      <c r="H11" s="5">
        <v>206</v>
      </c>
      <c r="I11" s="5">
        <v>291</v>
      </c>
      <c r="J11" s="5">
        <f t="shared" si="0"/>
        <v>291</v>
      </c>
      <c r="K11" s="5">
        <f t="shared" si="1"/>
        <v>206</v>
      </c>
      <c r="L11" s="5">
        <f t="shared" si="2"/>
        <v>248.5</v>
      </c>
      <c r="M11" s="5">
        <v>11</v>
      </c>
      <c r="N11" s="5">
        <f t="shared" si="3"/>
        <v>259.5</v>
      </c>
      <c r="O11" s="5">
        <v>9</v>
      </c>
      <c r="P11" s="11" t="s">
        <v>69</v>
      </c>
      <c r="R11">
        <v>259.5</v>
      </c>
    </row>
    <row r="12" spans="1:18" ht="42.75" customHeight="1">
      <c r="A12" s="5">
        <v>10</v>
      </c>
      <c r="B12" s="6" t="s">
        <v>35</v>
      </c>
      <c r="C12" s="6" t="s">
        <v>202</v>
      </c>
      <c r="D12" s="7" t="s">
        <v>199</v>
      </c>
      <c r="E12" s="8" t="s">
        <v>217</v>
      </c>
      <c r="F12" s="8" t="s">
        <v>201</v>
      </c>
      <c r="G12" s="5">
        <v>94</v>
      </c>
      <c r="H12" s="5">
        <v>239</v>
      </c>
      <c r="I12" s="5">
        <v>138</v>
      </c>
      <c r="J12" s="5">
        <f t="shared" si="0"/>
        <v>239</v>
      </c>
      <c r="K12" s="5">
        <f t="shared" si="1"/>
        <v>138</v>
      </c>
      <c r="L12" s="5">
        <f t="shared" si="2"/>
        <v>188.5</v>
      </c>
      <c r="M12" s="5">
        <v>11</v>
      </c>
      <c r="N12" s="5">
        <f t="shared" si="3"/>
        <v>199.5</v>
      </c>
      <c r="O12" s="5">
        <v>10</v>
      </c>
      <c r="P12" s="11" t="s">
        <v>69</v>
      </c>
      <c r="R12">
        <v>199.5</v>
      </c>
    </row>
    <row r="13" spans="1:18" ht="42.75" customHeight="1">
      <c r="A13" s="5">
        <v>11</v>
      </c>
      <c r="B13" s="6" t="s">
        <v>16</v>
      </c>
      <c r="C13" s="6" t="s">
        <v>204</v>
      </c>
      <c r="D13" s="7" t="s">
        <v>205</v>
      </c>
      <c r="E13" s="8" t="s">
        <v>206</v>
      </c>
      <c r="F13" s="8" t="s">
        <v>207</v>
      </c>
      <c r="G13" s="5">
        <v>102</v>
      </c>
      <c r="H13" s="5">
        <v>181</v>
      </c>
      <c r="I13" s="5">
        <v>52</v>
      </c>
      <c r="J13" s="5">
        <f t="shared" si="0"/>
        <v>181</v>
      </c>
      <c r="K13" s="5">
        <f t="shared" si="1"/>
        <v>102</v>
      </c>
      <c r="L13" s="5">
        <f t="shared" si="2"/>
        <v>141.5</v>
      </c>
      <c r="M13" s="5">
        <v>11</v>
      </c>
      <c r="N13" s="5">
        <f t="shared" si="3"/>
        <v>152.5</v>
      </c>
      <c r="O13" s="5">
        <v>11</v>
      </c>
      <c r="P13" s="11" t="s">
        <v>69</v>
      </c>
      <c r="R13">
        <v>152.5</v>
      </c>
    </row>
    <row r="14" spans="1:18">
      <c r="A14" s="2"/>
      <c r="B14" s="2"/>
      <c r="G14" s="2"/>
      <c r="H14" s="2"/>
      <c r="I14" s="2"/>
      <c r="J14" s="2"/>
      <c r="K14" s="2"/>
      <c r="L14" s="2"/>
      <c r="M14" s="2"/>
      <c r="N14" s="2"/>
      <c r="O14" s="2"/>
    </row>
  </sheetData>
  <mergeCells count="1">
    <mergeCell ref="A1:O1"/>
  </mergeCells>
  <phoneticPr fontId="7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小学组</vt:lpstr>
      <vt:lpstr>初中组</vt:lpstr>
      <vt:lpstr>高中组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叶新鹏</cp:lastModifiedBy>
  <cp:lastPrinted>2016-05-14T11:03:00Z</cp:lastPrinted>
  <dcterms:created xsi:type="dcterms:W3CDTF">2016-05-14T08:25:00Z</dcterms:created>
  <dcterms:modified xsi:type="dcterms:W3CDTF">2016-05-16T02:27:04Z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2052-10.1.0.5603</vt:lpwstr>
  </property>
</Properties>
</file>